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rille/Desktop/GymInf/__Projet/__mupro_4bit/_ISA_8/"/>
    </mc:Choice>
  </mc:AlternateContent>
  <xr:revisionPtr revIDLastSave="0" documentId="13_ncr:1_{6599EECF-1B33-244F-9F9F-745F7ECEB006}" xr6:coauthVersionLast="47" xr6:coauthVersionMax="47" xr10:uidLastSave="{00000000-0000-0000-0000-000000000000}"/>
  <bookViews>
    <workbookView xWindow="15420" yWindow="10160" windowWidth="19700" windowHeight="14000" activeTab="3" xr2:uid="{E023D5F3-0E8A-8341-970D-91B52920B8C6}"/>
  </bookViews>
  <sheets>
    <sheet name="ISA_8_PC_relatif" sheetId="20" r:id="rId1"/>
    <sheet name="PRG_ISA_8_test_sub_mul_pipe" sheetId="22" r:id="rId2"/>
    <sheet name="PRG_ISA_8_mul" sheetId="27" r:id="rId3"/>
    <sheet name="PRG_ISA_8_free_PRG" sheetId="26" r:id="rId4"/>
    <sheet name="ISA_8_PC_relatif_table" sheetId="25" r:id="rId5"/>
    <sheet name="PRG_ISA_8_test_subdo" sheetId="17" r:id="rId6"/>
    <sheet name="PRG_ISA_8_test_sub_ret" sheetId="10" r:id="rId7"/>
    <sheet name="PRG_ISA_8_test_sub_ret2" sheetId="18" r:id="rId8"/>
    <sheet name="PRG_ISA_8_test_max" sheetId="12" r:id="rId9"/>
    <sheet name="PRG_ISA_8_direct_mul" sheetId="14" r:id="rId10"/>
  </sheets>
  <definedNames>
    <definedName name="Instructions_list_ISA_8_R" localSheetId="0">ISA_8_PC_relatif!$A$4:$A$50</definedName>
    <definedName name="Instructions_list_ISA_8_R" localSheetId="4">ISA_8_PC_relatif_table!$A$2:$A$18</definedName>
    <definedName name="ISA_8_R_table" localSheetId="0">ISA_8_PC_relatif!$A$4:$H$19</definedName>
    <definedName name="ISA_8_R_table" localSheetId="4">ISA_8_PC_relatif_table!$A$2:$E$17</definedName>
    <definedName name="ISA_8_R_table">#REF!</definedName>
    <definedName name="Values_list_ISA_8_R" localSheetId="9">PRG_ISA_8_direct_mul!$B$2:$B$17</definedName>
    <definedName name="Values_list_ISA_8_R" localSheetId="3">PRG_ISA_8_free_PRG!$B$4:$B$19</definedName>
    <definedName name="Values_list_ISA_8_R" localSheetId="2">PRG_ISA_8_mul!$B$4:$B$19</definedName>
    <definedName name="Values_list_ISA_8_R" localSheetId="8">PRG_ISA_8_test_max!$B$2:$B$17</definedName>
    <definedName name="Values_list_ISA_8_R" localSheetId="1">PRG_ISA_8_test_sub_mul_pipe!$B$4:$B$19</definedName>
    <definedName name="Values_list_ISA_8_R" localSheetId="6">PRG_ISA_8_test_sub_ret!$B$2:$B$17</definedName>
    <definedName name="Values_list_ISA_8_R" localSheetId="7">PRG_ISA_8_test_sub_ret2!$B$2:$B$17</definedName>
    <definedName name="Values_list_ISA_8_R" localSheetId="5">PRG_ISA_8_test_subdo!$B$2:$B$17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1" i="27" l="1"/>
  <c r="K131" i="27" s="1"/>
  <c r="J131" i="27" s="1"/>
  <c r="I131" i="27" s="1"/>
  <c r="H131" i="27"/>
  <c r="G131" i="27"/>
  <c r="F131" i="27"/>
  <c r="E131" i="27"/>
  <c r="L130" i="27"/>
  <c r="K130" i="27" s="1"/>
  <c r="J130" i="27" s="1"/>
  <c r="I130" i="27" s="1"/>
  <c r="H130" i="27"/>
  <c r="G130" i="27"/>
  <c r="F130" i="27"/>
  <c r="E130" i="27"/>
  <c r="L129" i="27"/>
  <c r="K129" i="27" s="1"/>
  <c r="J129" i="27" s="1"/>
  <c r="I129" i="27" s="1"/>
  <c r="H129" i="27"/>
  <c r="G129" i="27"/>
  <c r="F129" i="27"/>
  <c r="E129" i="27"/>
  <c r="L128" i="27"/>
  <c r="K128" i="27" s="1"/>
  <c r="J128" i="27" s="1"/>
  <c r="I128" i="27" s="1"/>
  <c r="H128" i="27"/>
  <c r="G128" i="27"/>
  <c r="F128" i="27"/>
  <c r="E128" i="27"/>
  <c r="L127" i="27"/>
  <c r="K127" i="27" s="1"/>
  <c r="J127" i="27" s="1"/>
  <c r="I127" i="27" s="1"/>
  <c r="H127" i="27"/>
  <c r="G127" i="27"/>
  <c r="F127" i="27"/>
  <c r="E127" i="27"/>
  <c r="L126" i="27"/>
  <c r="K126" i="27" s="1"/>
  <c r="J126" i="27" s="1"/>
  <c r="I126" i="27" s="1"/>
  <c r="H126" i="27"/>
  <c r="G126" i="27"/>
  <c r="F126" i="27"/>
  <c r="E126" i="27"/>
  <c r="L125" i="27"/>
  <c r="K125" i="27"/>
  <c r="J125" i="27" s="1"/>
  <c r="I125" i="27" s="1"/>
  <c r="H125" i="27"/>
  <c r="G125" i="27"/>
  <c r="F125" i="27"/>
  <c r="E125" i="27"/>
  <c r="L124" i="27"/>
  <c r="K124" i="27" s="1"/>
  <c r="J124" i="27" s="1"/>
  <c r="I124" i="27" s="1"/>
  <c r="H124" i="27"/>
  <c r="G124" i="27"/>
  <c r="F124" i="27"/>
  <c r="E124" i="27"/>
  <c r="L123" i="27"/>
  <c r="K123" i="27" s="1"/>
  <c r="J123" i="27" s="1"/>
  <c r="I123" i="27" s="1"/>
  <c r="H123" i="27"/>
  <c r="G123" i="27"/>
  <c r="F123" i="27"/>
  <c r="E123" i="27"/>
  <c r="L122" i="27"/>
  <c r="K122" i="27" s="1"/>
  <c r="J122" i="27" s="1"/>
  <c r="I122" i="27" s="1"/>
  <c r="H122" i="27"/>
  <c r="G122" i="27"/>
  <c r="F122" i="27"/>
  <c r="E122" i="27"/>
  <c r="L121" i="27"/>
  <c r="K121" i="27" s="1"/>
  <c r="J121" i="27" s="1"/>
  <c r="I121" i="27" s="1"/>
  <c r="H121" i="27"/>
  <c r="G121" i="27"/>
  <c r="F121" i="27"/>
  <c r="E121" i="27"/>
  <c r="L120" i="27"/>
  <c r="K120" i="27"/>
  <c r="J120" i="27" s="1"/>
  <c r="I120" i="27" s="1"/>
  <c r="H120" i="27"/>
  <c r="G120" i="27"/>
  <c r="F120" i="27"/>
  <c r="E120" i="27"/>
  <c r="L119" i="27"/>
  <c r="K119" i="27" s="1"/>
  <c r="J119" i="27" s="1"/>
  <c r="I119" i="27" s="1"/>
  <c r="H119" i="27"/>
  <c r="G119" i="27"/>
  <c r="F119" i="27"/>
  <c r="E119" i="27"/>
  <c r="L118" i="27"/>
  <c r="K118" i="27" s="1"/>
  <c r="J118" i="27" s="1"/>
  <c r="I118" i="27" s="1"/>
  <c r="H118" i="27"/>
  <c r="G118" i="27"/>
  <c r="F118" i="27"/>
  <c r="E118" i="27"/>
  <c r="L117" i="27"/>
  <c r="K117" i="27" s="1"/>
  <c r="J117" i="27" s="1"/>
  <c r="I117" i="27" s="1"/>
  <c r="H117" i="27"/>
  <c r="G117" i="27"/>
  <c r="F117" i="27"/>
  <c r="E117" i="27"/>
  <c r="L116" i="27"/>
  <c r="K116" i="27" s="1"/>
  <c r="J116" i="27" s="1"/>
  <c r="I116" i="27" s="1"/>
  <c r="H116" i="27"/>
  <c r="G116" i="27"/>
  <c r="F116" i="27"/>
  <c r="E116" i="27"/>
  <c r="L115" i="27"/>
  <c r="K115" i="27" s="1"/>
  <c r="J115" i="27" s="1"/>
  <c r="I115" i="27" s="1"/>
  <c r="H115" i="27"/>
  <c r="G115" i="27"/>
  <c r="F115" i="27"/>
  <c r="E115" i="27"/>
  <c r="L114" i="27"/>
  <c r="K114" i="27" s="1"/>
  <c r="J114" i="27" s="1"/>
  <c r="I114" i="27" s="1"/>
  <c r="H114" i="27"/>
  <c r="G114" i="27"/>
  <c r="F114" i="27"/>
  <c r="E114" i="27"/>
  <c r="L113" i="27"/>
  <c r="K113" i="27"/>
  <c r="J113" i="27" s="1"/>
  <c r="I113" i="27" s="1"/>
  <c r="H113" i="27"/>
  <c r="G113" i="27"/>
  <c r="F113" i="27"/>
  <c r="E113" i="27"/>
  <c r="L112" i="27"/>
  <c r="K112" i="27" s="1"/>
  <c r="J112" i="27" s="1"/>
  <c r="I112" i="27" s="1"/>
  <c r="H112" i="27"/>
  <c r="G112" i="27"/>
  <c r="F112" i="27"/>
  <c r="E112" i="27"/>
  <c r="L111" i="27"/>
  <c r="K111" i="27" s="1"/>
  <c r="J111" i="27" s="1"/>
  <c r="I111" i="27" s="1"/>
  <c r="H111" i="27"/>
  <c r="G111" i="27"/>
  <c r="F111" i="27"/>
  <c r="E111" i="27"/>
  <c r="L110" i="27"/>
  <c r="K110" i="27" s="1"/>
  <c r="J110" i="27" s="1"/>
  <c r="I110" i="27" s="1"/>
  <c r="H110" i="27"/>
  <c r="G110" i="27"/>
  <c r="F110" i="27"/>
  <c r="E110" i="27"/>
  <c r="L109" i="27"/>
  <c r="K109" i="27"/>
  <c r="J109" i="27" s="1"/>
  <c r="I109" i="27" s="1"/>
  <c r="H109" i="27"/>
  <c r="G109" i="27"/>
  <c r="F109" i="27"/>
  <c r="E109" i="27"/>
  <c r="L108" i="27"/>
  <c r="K108" i="27" s="1"/>
  <c r="J108" i="27" s="1"/>
  <c r="I108" i="27" s="1"/>
  <c r="H108" i="27"/>
  <c r="G108" i="27"/>
  <c r="F108" i="27"/>
  <c r="E108" i="27"/>
  <c r="L107" i="27"/>
  <c r="K107" i="27" s="1"/>
  <c r="J107" i="27" s="1"/>
  <c r="I107" i="27" s="1"/>
  <c r="H107" i="27"/>
  <c r="G107" i="27"/>
  <c r="F107" i="27"/>
  <c r="E107" i="27"/>
  <c r="L106" i="27"/>
  <c r="K106" i="27" s="1"/>
  <c r="J106" i="27" s="1"/>
  <c r="I106" i="27" s="1"/>
  <c r="H106" i="27"/>
  <c r="G106" i="27"/>
  <c r="F106" i="27"/>
  <c r="E106" i="27"/>
  <c r="L105" i="27"/>
  <c r="K105" i="27" s="1"/>
  <c r="J105" i="27" s="1"/>
  <c r="I105" i="27" s="1"/>
  <c r="H105" i="27"/>
  <c r="G105" i="27"/>
  <c r="F105" i="27"/>
  <c r="E105" i="27"/>
  <c r="L104" i="27"/>
  <c r="K104" i="27"/>
  <c r="J104" i="27" s="1"/>
  <c r="I104" i="27" s="1"/>
  <c r="H104" i="27"/>
  <c r="G104" i="27"/>
  <c r="F104" i="27"/>
  <c r="E104" i="27"/>
  <c r="L103" i="27"/>
  <c r="K103" i="27" s="1"/>
  <c r="J103" i="27" s="1"/>
  <c r="I103" i="27" s="1"/>
  <c r="H103" i="27"/>
  <c r="G103" i="27"/>
  <c r="F103" i="27"/>
  <c r="E103" i="27"/>
  <c r="L102" i="27"/>
  <c r="K102" i="27" s="1"/>
  <c r="J102" i="27" s="1"/>
  <c r="I102" i="27" s="1"/>
  <c r="H102" i="27"/>
  <c r="G102" i="27"/>
  <c r="F102" i="27"/>
  <c r="E102" i="27"/>
  <c r="L101" i="27"/>
  <c r="K101" i="27" s="1"/>
  <c r="J101" i="27" s="1"/>
  <c r="I101" i="27" s="1"/>
  <c r="H101" i="27"/>
  <c r="G101" i="27"/>
  <c r="F101" i="27"/>
  <c r="E101" i="27"/>
  <c r="L100" i="27"/>
  <c r="K100" i="27" s="1"/>
  <c r="J100" i="27" s="1"/>
  <c r="I100" i="27" s="1"/>
  <c r="H100" i="27"/>
  <c r="G100" i="27"/>
  <c r="F100" i="27"/>
  <c r="E100" i="27"/>
  <c r="L99" i="27"/>
  <c r="K99" i="27" s="1"/>
  <c r="J99" i="27" s="1"/>
  <c r="I99" i="27" s="1"/>
  <c r="H99" i="27"/>
  <c r="G99" i="27"/>
  <c r="F99" i="27"/>
  <c r="E99" i="27"/>
  <c r="L98" i="27"/>
  <c r="K98" i="27" s="1"/>
  <c r="J98" i="27" s="1"/>
  <c r="I98" i="27" s="1"/>
  <c r="H98" i="27"/>
  <c r="G98" i="27"/>
  <c r="F98" i="27"/>
  <c r="E98" i="27"/>
  <c r="L97" i="27"/>
  <c r="K97" i="27"/>
  <c r="J97" i="27" s="1"/>
  <c r="I97" i="27" s="1"/>
  <c r="H97" i="27"/>
  <c r="G97" i="27"/>
  <c r="F97" i="27"/>
  <c r="E97" i="27"/>
  <c r="L96" i="27"/>
  <c r="K96" i="27" s="1"/>
  <c r="J96" i="27" s="1"/>
  <c r="I96" i="27" s="1"/>
  <c r="M96" i="27" s="1"/>
  <c r="H96" i="27"/>
  <c r="G96" i="27"/>
  <c r="F96" i="27"/>
  <c r="E96" i="27"/>
  <c r="L95" i="27"/>
  <c r="K95" i="27" s="1"/>
  <c r="J95" i="27" s="1"/>
  <c r="I95" i="27" s="1"/>
  <c r="H95" i="27"/>
  <c r="G95" i="27"/>
  <c r="F95" i="27"/>
  <c r="E95" i="27"/>
  <c r="L94" i="27"/>
  <c r="K94" i="27"/>
  <c r="J94" i="27" s="1"/>
  <c r="I94" i="27" s="1"/>
  <c r="H94" i="27"/>
  <c r="G94" i="27"/>
  <c r="F94" i="27"/>
  <c r="E94" i="27"/>
  <c r="L93" i="27"/>
  <c r="K93" i="27" s="1"/>
  <c r="J93" i="27" s="1"/>
  <c r="I93" i="27" s="1"/>
  <c r="H93" i="27"/>
  <c r="G93" i="27"/>
  <c r="F93" i="27"/>
  <c r="E93" i="27"/>
  <c r="L92" i="27"/>
  <c r="K92" i="27"/>
  <c r="J92" i="27" s="1"/>
  <c r="I92" i="27" s="1"/>
  <c r="H92" i="27"/>
  <c r="G92" i="27"/>
  <c r="F92" i="27"/>
  <c r="E92" i="27"/>
  <c r="L91" i="27"/>
  <c r="K91" i="27" s="1"/>
  <c r="J91" i="27" s="1"/>
  <c r="I91" i="27" s="1"/>
  <c r="H91" i="27"/>
  <c r="G91" i="27"/>
  <c r="F91" i="27"/>
  <c r="E91" i="27"/>
  <c r="L90" i="27"/>
  <c r="K90" i="27" s="1"/>
  <c r="J90" i="27" s="1"/>
  <c r="I90" i="27" s="1"/>
  <c r="H90" i="27"/>
  <c r="G90" i="27"/>
  <c r="F90" i="27"/>
  <c r="E90" i="27"/>
  <c r="L89" i="27"/>
  <c r="K89" i="27" s="1"/>
  <c r="J89" i="27" s="1"/>
  <c r="I89" i="27" s="1"/>
  <c r="H89" i="27"/>
  <c r="G89" i="27"/>
  <c r="F89" i="27"/>
  <c r="E89" i="27"/>
  <c r="L88" i="27"/>
  <c r="K88" i="27" s="1"/>
  <c r="J88" i="27" s="1"/>
  <c r="I88" i="27" s="1"/>
  <c r="H88" i="27"/>
  <c r="G88" i="27"/>
  <c r="F88" i="27"/>
  <c r="E88" i="27"/>
  <c r="L87" i="27"/>
  <c r="K87" i="27" s="1"/>
  <c r="J87" i="27" s="1"/>
  <c r="I87" i="27" s="1"/>
  <c r="H87" i="27"/>
  <c r="G87" i="27"/>
  <c r="F87" i="27"/>
  <c r="E87" i="27"/>
  <c r="L86" i="27"/>
  <c r="K86" i="27" s="1"/>
  <c r="J86" i="27" s="1"/>
  <c r="I86" i="27" s="1"/>
  <c r="H86" i="27"/>
  <c r="G86" i="27"/>
  <c r="F86" i="27"/>
  <c r="E86" i="27"/>
  <c r="L85" i="27"/>
  <c r="K85" i="27"/>
  <c r="J85" i="27" s="1"/>
  <c r="I85" i="27" s="1"/>
  <c r="H85" i="27"/>
  <c r="G85" i="27"/>
  <c r="F85" i="27"/>
  <c r="E85" i="27"/>
  <c r="L84" i="27"/>
  <c r="K84" i="27" s="1"/>
  <c r="J84" i="27" s="1"/>
  <c r="I84" i="27" s="1"/>
  <c r="H84" i="27"/>
  <c r="G84" i="27"/>
  <c r="F84" i="27"/>
  <c r="E84" i="27"/>
  <c r="L83" i="27"/>
  <c r="K83" i="27" s="1"/>
  <c r="J83" i="27" s="1"/>
  <c r="I83" i="27" s="1"/>
  <c r="H83" i="27"/>
  <c r="G83" i="27"/>
  <c r="F83" i="27"/>
  <c r="E83" i="27"/>
  <c r="L82" i="27"/>
  <c r="K82" i="27" s="1"/>
  <c r="J82" i="27" s="1"/>
  <c r="I82" i="27" s="1"/>
  <c r="H82" i="27"/>
  <c r="G82" i="27"/>
  <c r="F82" i="27"/>
  <c r="E82" i="27"/>
  <c r="M82" i="27" s="1"/>
  <c r="L81" i="27"/>
  <c r="K81" i="27" s="1"/>
  <c r="J81" i="27" s="1"/>
  <c r="I81" i="27" s="1"/>
  <c r="H81" i="27"/>
  <c r="G81" i="27"/>
  <c r="F81" i="27"/>
  <c r="E81" i="27"/>
  <c r="L80" i="27"/>
  <c r="K80" i="27"/>
  <c r="J80" i="27" s="1"/>
  <c r="I80" i="27" s="1"/>
  <c r="H80" i="27"/>
  <c r="G80" i="27"/>
  <c r="F80" i="27"/>
  <c r="E80" i="27"/>
  <c r="L79" i="27"/>
  <c r="K79" i="27"/>
  <c r="J79" i="27"/>
  <c r="I79" i="27" s="1"/>
  <c r="H79" i="27"/>
  <c r="G79" i="27"/>
  <c r="F79" i="27"/>
  <c r="E79" i="27"/>
  <c r="L78" i="27"/>
  <c r="K78" i="27" s="1"/>
  <c r="J78" i="27" s="1"/>
  <c r="I78" i="27" s="1"/>
  <c r="H78" i="27"/>
  <c r="G78" i="27"/>
  <c r="F78" i="27"/>
  <c r="E78" i="27"/>
  <c r="L77" i="27"/>
  <c r="K77" i="27" s="1"/>
  <c r="J77" i="27" s="1"/>
  <c r="I77" i="27" s="1"/>
  <c r="H77" i="27"/>
  <c r="G77" i="27"/>
  <c r="F77" i="27"/>
  <c r="E77" i="27"/>
  <c r="L76" i="27"/>
  <c r="K76" i="27"/>
  <c r="J76" i="27" s="1"/>
  <c r="I76" i="27" s="1"/>
  <c r="H76" i="27"/>
  <c r="G76" i="27"/>
  <c r="F76" i="27"/>
  <c r="E76" i="27"/>
  <c r="L75" i="27"/>
  <c r="K75" i="27" s="1"/>
  <c r="J75" i="27" s="1"/>
  <c r="I75" i="27"/>
  <c r="H75" i="27"/>
  <c r="G75" i="27"/>
  <c r="F75" i="27"/>
  <c r="E75" i="27"/>
  <c r="L74" i="27"/>
  <c r="K74" i="27" s="1"/>
  <c r="J74" i="27" s="1"/>
  <c r="I74" i="27" s="1"/>
  <c r="H74" i="27"/>
  <c r="G74" i="27"/>
  <c r="F74" i="27"/>
  <c r="E74" i="27"/>
  <c r="L73" i="27"/>
  <c r="K73" i="27" s="1"/>
  <c r="J73" i="27" s="1"/>
  <c r="I73" i="27" s="1"/>
  <c r="H73" i="27"/>
  <c r="G73" i="27"/>
  <c r="F73" i="27"/>
  <c r="E73" i="27"/>
  <c r="L72" i="27"/>
  <c r="K72" i="27"/>
  <c r="J72" i="27" s="1"/>
  <c r="I72" i="27" s="1"/>
  <c r="H72" i="27"/>
  <c r="G72" i="27"/>
  <c r="F72" i="27"/>
  <c r="E72" i="27"/>
  <c r="L71" i="27"/>
  <c r="K71" i="27" s="1"/>
  <c r="J71" i="27" s="1"/>
  <c r="I71" i="27" s="1"/>
  <c r="H71" i="27"/>
  <c r="G71" i="27"/>
  <c r="F71" i="27"/>
  <c r="E71" i="27"/>
  <c r="L70" i="27"/>
  <c r="K70" i="27"/>
  <c r="J70" i="27" s="1"/>
  <c r="I70" i="27" s="1"/>
  <c r="H70" i="27"/>
  <c r="G70" i="27"/>
  <c r="F70" i="27"/>
  <c r="E70" i="27"/>
  <c r="L69" i="27"/>
  <c r="K69" i="27" s="1"/>
  <c r="J69" i="27" s="1"/>
  <c r="I69" i="27" s="1"/>
  <c r="H69" i="27"/>
  <c r="G69" i="27"/>
  <c r="F69" i="27"/>
  <c r="E69" i="27"/>
  <c r="L68" i="27"/>
  <c r="K68" i="27"/>
  <c r="J68" i="27"/>
  <c r="I68" i="27" s="1"/>
  <c r="H68" i="27"/>
  <c r="G68" i="27"/>
  <c r="F68" i="27"/>
  <c r="E68" i="27"/>
  <c r="L67" i="27"/>
  <c r="K67" i="27" s="1"/>
  <c r="J67" i="27" s="1"/>
  <c r="I67" i="27"/>
  <c r="H67" i="27"/>
  <c r="G67" i="27"/>
  <c r="F67" i="27"/>
  <c r="E67" i="27"/>
  <c r="L66" i="27"/>
  <c r="K66" i="27" s="1"/>
  <c r="J66" i="27" s="1"/>
  <c r="I66" i="27" s="1"/>
  <c r="H66" i="27"/>
  <c r="G66" i="27"/>
  <c r="F66" i="27"/>
  <c r="E66" i="27"/>
  <c r="M66" i="27" s="1"/>
  <c r="N66" i="27" s="1"/>
  <c r="L65" i="27"/>
  <c r="K65" i="27" s="1"/>
  <c r="J65" i="27" s="1"/>
  <c r="I65" i="27" s="1"/>
  <c r="H65" i="27"/>
  <c r="G65" i="27"/>
  <c r="F65" i="27"/>
  <c r="E65" i="27"/>
  <c r="L64" i="27"/>
  <c r="K64" i="27"/>
  <c r="J64" i="27" s="1"/>
  <c r="I64" i="27" s="1"/>
  <c r="H64" i="27"/>
  <c r="G64" i="27"/>
  <c r="F64" i="27"/>
  <c r="E64" i="27"/>
  <c r="L63" i="27"/>
  <c r="K63" i="27" s="1"/>
  <c r="J63" i="27" s="1"/>
  <c r="I63" i="27" s="1"/>
  <c r="H63" i="27"/>
  <c r="G63" i="27"/>
  <c r="F63" i="27"/>
  <c r="E63" i="27"/>
  <c r="L62" i="27"/>
  <c r="K62" i="27" s="1"/>
  <c r="J62" i="27" s="1"/>
  <c r="I62" i="27" s="1"/>
  <c r="H62" i="27"/>
  <c r="G62" i="27"/>
  <c r="F62" i="27"/>
  <c r="E62" i="27"/>
  <c r="L61" i="27"/>
  <c r="K61" i="27" s="1"/>
  <c r="J61" i="27" s="1"/>
  <c r="I61" i="27" s="1"/>
  <c r="H61" i="27"/>
  <c r="G61" i="27"/>
  <c r="F61" i="27"/>
  <c r="E61" i="27"/>
  <c r="L60" i="27"/>
  <c r="K60" i="27"/>
  <c r="J60" i="27" s="1"/>
  <c r="I60" i="27" s="1"/>
  <c r="H60" i="27"/>
  <c r="G60" i="27"/>
  <c r="F60" i="27"/>
  <c r="E60" i="27"/>
  <c r="L59" i="27"/>
  <c r="K59" i="27" s="1"/>
  <c r="J59" i="27" s="1"/>
  <c r="I59" i="27" s="1"/>
  <c r="H59" i="27"/>
  <c r="G59" i="27"/>
  <c r="F59" i="27"/>
  <c r="E59" i="27"/>
  <c r="L58" i="27"/>
  <c r="K58" i="27" s="1"/>
  <c r="J58" i="27" s="1"/>
  <c r="I58" i="27" s="1"/>
  <c r="H58" i="27"/>
  <c r="G58" i="27"/>
  <c r="F58" i="27"/>
  <c r="E58" i="27"/>
  <c r="L57" i="27"/>
  <c r="K57" i="27"/>
  <c r="J57" i="27" s="1"/>
  <c r="I57" i="27" s="1"/>
  <c r="H57" i="27"/>
  <c r="G57" i="27"/>
  <c r="F57" i="27"/>
  <c r="E57" i="27"/>
  <c r="L56" i="27"/>
  <c r="K56" i="27" s="1"/>
  <c r="J56" i="27" s="1"/>
  <c r="I56" i="27" s="1"/>
  <c r="H56" i="27"/>
  <c r="G56" i="27"/>
  <c r="F56" i="27"/>
  <c r="E56" i="27"/>
  <c r="L55" i="27"/>
  <c r="K55" i="27"/>
  <c r="J55" i="27" s="1"/>
  <c r="I55" i="27" s="1"/>
  <c r="H55" i="27"/>
  <c r="G55" i="27"/>
  <c r="F55" i="27"/>
  <c r="E55" i="27"/>
  <c r="L54" i="27"/>
  <c r="K54" i="27" s="1"/>
  <c r="J54" i="27" s="1"/>
  <c r="I54" i="27" s="1"/>
  <c r="H54" i="27"/>
  <c r="G54" i="27"/>
  <c r="F54" i="27"/>
  <c r="E54" i="27"/>
  <c r="L53" i="27"/>
  <c r="K53" i="27" s="1"/>
  <c r="J53" i="27" s="1"/>
  <c r="I53" i="27" s="1"/>
  <c r="H53" i="27"/>
  <c r="G53" i="27"/>
  <c r="F53" i="27"/>
  <c r="E53" i="27"/>
  <c r="L52" i="27"/>
  <c r="K52" i="27"/>
  <c r="J52" i="27" s="1"/>
  <c r="I52" i="27" s="1"/>
  <c r="H52" i="27"/>
  <c r="G52" i="27"/>
  <c r="F52" i="27"/>
  <c r="E52" i="27"/>
  <c r="L51" i="27"/>
  <c r="K51" i="27" s="1"/>
  <c r="J51" i="27" s="1"/>
  <c r="I51" i="27" s="1"/>
  <c r="H51" i="27"/>
  <c r="G51" i="27"/>
  <c r="F51" i="27"/>
  <c r="E51" i="27"/>
  <c r="L50" i="27"/>
  <c r="K50" i="27" s="1"/>
  <c r="J50" i="27" s="1"/>
  <c r="I50" i="27"/>
  <c r="H50" i="27"/>
  <c r="G50" i="27"/>
  <c r="F50" i="27"/>
  <c r="E50" i="27"/>
  <c r="L49" i="27"/>
  <c r="K49" i="27" s="1"/>
  <c r="J49" i="27" s="1"/>
  <c r="I49" i="27" s="1"/>
  <c r="H49" i="27"/>
  <c r="G49" i="27"/>
  <c r="F49" i="27"/>
  <c r="E49" i="27"/>
  <c r="L48" i="27"/>
  <c r="K48" i="27"/>
  <c r="J48" i="27" s="1"/>
  <c r="I48" i="27" s="1"/>
  <c r="H48" i="27"/>
  <c r="G48" i="27"/>
  <c r="F48" i="27"/>
  <c r="E48" i="27"/>
  <c r="L47" i="27"/>
  <c r="K47" i="27" s="1"/>
  <c r="J47" i="27" s="1"/>
  <c r="I47" i="27" s="1"/>
  <c r="H47" i="27"/>
  <c r="G47" i="27"/>
  <c r="F47" i="27"/>
  <c r="E47" i="27"/>
  <c r="L46" i="27"/>
  <c r="K46" i="27"/>
  <c r="J46" i="27" s="1"/>
  <c r="I46" i="27" s="1"/>
  <c r="H46" i="27"/>
  <c r="G46" i="27"/>
  <c r="F46" i="27"/>
  <c r="E46" i="27"/>
  <c r="L45" i="27"/>
  <c r="K45" i="27" s="1"/>
  <c r="J45" i="27" s="1"/>
  <c r="I45" i="27" s="1"/>
  <c r="H45" i="27"/>
  <c r="G45" i="27"/>
  <c r="F45" i="27"/>
  <c r="E45" i="27"/>
  <c r="L44" i="27"/>
  <c r="K44" i="27" s="1"/>
  <c r="J44" i="27" s="1"/>
  <c r="I44" i="27" s="1"/>
  <c r="H44" i="27"/>
  <c r="G44" i="27"/>
  <c r="F44" i="27"/>
  <c r="E44" i="27"/>
  <c r="L43" i="27"/>
  <c r="K43" i="27" s="1"/>
  <c r="J43" i="27" s="1"/>
  <c r="I43" i="27" s="1"/>
  <c r="H43" i="27"/>
  <c r="G43" i="27"/>
  <c r="F43" i="27"/>
  <c r="E43" i="27"/>
  <c r="L42" i="27"/>
  <c r="K42" i="27" s="1"/>
  <c r="J42" i="27" s="1"/>
  <c r="I42" i="27" s="1"/>
  <c r="H42" i="27"/>
  <c r="G42" i="27"/>
  <c r="F42" i="27"/>
  <c r="E42" i="27"/>
  <c r="L41" i="27"/>
  <c r="K41" i="27"/>
  <c r="J41" i="27" s="1"/>
  <c r="I41" i="27" s="1"/>
  <c r="H41" i="27"/>
  <c r="G41" i="27"/>
  <c r="F41" i="27"/>
  <c r="E41" i="27"/>
  <c r="L40" i="27"/>
  <c r="K40" i="27" s="1"/>
  <c r="J40" i="27" s="1"/>
  <c r="I40" i="27" s="1"/>
  <c r="H40" i="27"/>
  <c r="G40" i="27"/>
  <c r="F40" i="27"/>
  <c r="E40" i="27"/>
  <c r="L39" i="27"/>
  <c r="K39" i="27"/>
  <c r="J39" i="27" s="1"/>
  <c r="I39" i="27" s="1"/>
  <c r="H39" i="27"/>
  <c r="G39" i="27"/>
  <c r="F39" i="27"/>
  <c r="E39" i="27"/>
  <c r="L38" i="27"/>
  <c r="K38" i="27" s="1"/>
  <c r="J38" i="27" s="1"/>
  <c r="I38" i="27" s="1"/>
  <c r="H38" i="27"/>
  <c r="G38" i="27"/>
  <c r="F38" i="27"/>
  <c r="E38" i="27"/>
  <c r="L37" i="27"/>
  <c r="K37" i="27"/>
  <c r="J37" i="27" s="1"/>
  <c r="I37" i="27" s="1"/>
  <c r="H37" i="27"/>
  <c r="G37" i="27"/>
  <c r="F37" i="27"/>
  <c r="E37" i="27"/>
  <c r="L36" i="27"/>
  <c r="K36" i="27" s="1"/>
  <c r="J36" i="27" s="1"/>
  <c r="I36" i="27" s="1"/>
  <c r="H36" i="27"/>
  <c r="G36" i="27"/>
  <c r="F36" i="27"/>
  <c r="E36" i="27"/>
  <c r="L35" i="27"/>
  <c r="K35" i="27" s="1"/>
  <c r="J35" i="27" s="1"/>
  <c r="I35" i="27" s="1"/>
  <c r="H35" i="27"/>
  <c r="G35" i="27"/>
  <c r="F35" i="27"/>
  <c r="E35" i="27"/>
  <c r="L34" i="27"/>
  <c r="K34" i="27" s="1"/>
  <c r="J34" i="27" s="1"/>
  <c r="I34" i="27" s="1"/>
  <c r="H34" i="27"/>
  <c r="G34" i="27"/>
  <c r="F34" i="27"/>
  <c r="E34" i="27"/>
  <c r="L33" i="27"/>
  <c r="K33" i="27" s="1"/>
  <c r="J33" i="27" s="1"/>
  <c r="I33" i="27" s="1"/>
  <c r="H33" i="27"/>
  <c r="G33" i="27"/>
  <c r="F33" i="27"/>
  <c r="E33" i="27"/>
  <c r="L32" i="27"/>
  <c r="K32" i="27"/>
  <c r="J32" i="27" s="1"/>
  <c r="I32" i="27" s="1"/>
  <c r="H32" i="27"/>
  <c r="G32" i="27"/>
  <c r="F32" i="27"/>
  <c r="E32" i="27"/>
  <c r="L31" i="27"/>
  <c r="K31" i="27" s="1"/>
  <c r="J31" i="27" s="1"/>
  <c r="I31" i="27" s="1"/>
  <c r="H31" i="27"/>
  <c r="G31" i="27"/>
  <c r="F31" i="27"/>
  <c r="E31" i="27"/>
  <c r="L30" i="27"/>
  <c r="K30" i="27" s="1"/>
  <c r="J30" i="27" s="1"/>
  <c r="I30" i="27" s="1"/>
  <c r="H30" i="27"/>
  <c r="M30" i="27" s="1"/>
  <c r="G30" i="27"/>
  <c r="F30" i="27"/>
  <c r="E30" i="27"/>
  <c r="L29" i="27"/>
  <c r="K29" i="27" s="1"/>
  <c r="J29" i="27" s="1"/>
  <c r="I29" i="27" s="1"/>
  <c r="H29" i="27"/>
  <c r="G29" i="27"/>
  <c r="F29" i="27"/>
  <c r="E29" i="27"/>
  <c r="L28" i="27"/>
  <c r="K28" i="27" s="1"/>
  <c r="J28" i="27" s="1"/>
  <c r="I28" i="27" s="1"/>
  <c r="H28" i="27"/>
  <c r="G28" i="27"/>
  <c r="F28" i="27"/>
  <c r="E28" i="27"/>
  <c r="L27" i="27"/>
  <c r="K27" i="27" s="1"/>
  <c r="J27" i="27" s="1"/>
  <c r="I27" i="27" s="1"/>
  <c r="H27" i="27"/>
  <c r="G27" i="27"/>
  <c r="F27" i="27"/>
  <c r="E27" i="27"/>
  <c r="L26" i="27"/>
  <c r="K26" i="27" s="1"/>
  <c r="J26" i="27" s="1"/>
  <c r="I26" i="27" s="1"/>
  <c r="M26" i="27" s="1"/>
  <c r="H26" i="27"/>
  <c r="G26" i="27"/>
  <c r="F26" i="27"/>
  <c r="E26" i="27"/>
  <c r="L25" i="27"/>
  <c r="K25" i="27" s="1"/>
  <c r="J25" i="27" s="1"/>
  <c r="I25" i="27" s="1"/>
  <c r="H25" i="27"/>
  <c r="G25" i="27"/>
  <c r="F25" i="27"/>
  <c r="E25" i="27"/>
  <c r="L24" i="27"/>
  <c r="K24" i="27" s="1"/>
  <c r="J24" i="27" s="1"/>
  <c r="I24" i="27" s="1"/>
  <c r="H24" i="27"/>
  <c r="G24" i="27"/>
  <c r="F24" i="27"/>
  <c r="E24" i="27"/>
  <c r="L23" i="27"/>
  <c r="K23" i="27" s="1"/>
  <c r="J23" i="27" s="1"/>
  <c r="I23" i="27" s="1"/>
  <c r="H23" i="27"/>
  <c r="G23" i="27"/>
  <c r="F23" i="27"/>
  <c r="E23" i="27"/>
  <c r="L22" i="27"/>
  <c r="K22" i="27" s="1"/>
  <c r="J22" i="27" s="1"/>
  <c r="I22" i="27" s="1"/>
  <c r="H22" i="27"/>
  <c r="G22" i="27"/>
  <c r="F22" i="27"/>
  <c r="E22" i="27"/>
  <c r="L21" i="27"/>
  <c r="K21" i="27" s="1"/>
  <c r="J21" i="27" s="1"/>
  <c r="I21" i="27" s="1"/>
  <c r="H21" i="27"/>
  <c r="G21" i="27"/>
  <c r="F21" i="27"/>
  <c r="E21" i="27"/>
  <c r="L20" i="27"/>
  <c r="K20" i="27" s="1"/>
  <c r="J20" i="27" s="1"/>
  <c r="I20" i="27" s="1"/>
  <c r="H20" i="27"/>
  <c r="G20" i="27"/>
  <c r="F20" i="27"/>
  <c r="E20" i="27"/>
  <c r="L19" i="27"/>
  <c r="K19" i="27" s="1"/>
  <c r="J19" i="27" s="1"/>
  <c r="I19" i="27" s="1"/>
  <c r="H19" i="27"/>
  <c r="G19" i="27"/>
  <c r="F19" i="27"/>
  <c r="E19" i="27"/>
  <c r="L18" i="27"/>
  <c r="K18" i="27" s="1"/>
  <c r="J18" i="27" s="1"/>
  <c r="I18" i="27" s="1"/>
  <c r="H18" i="27"/>
  <c r="G18" i="27"/>
  <c r="F18" i="27"/>
  <c r="E18" i="27"/>
  <c r="L17" i="27"/>
  <c r="K17" i="27" s="1"/>
  <c r="J17" i="27" s="1"/>
  <c r="I17" i="27" s="1"/>
  <c r="H17" i="27"/>
  <c r="G17" i="27"/>
  <c r="F17" i="27"/>
  <c r="E17" i="27"/>
  <c r="L16" i="27"/>
  <c r="K16" i="27" s="1"/>
  <c r="J16" i="27" s="1"/>
  <c r="I16" i="27" s="1"/>
  <c r="H16" i="27"/>
  <c r="G16" i="27"/>
  <c r="F16" i="27"/>
  <c r="E16" i="27"/>
  <c r="L15" i="27"/>
  <c r="K15" i="27" s="1"/>
  <c r="J15" i="27" s="1"/>
  <c r="I15" i="27" s="1"/>
  <c r="H15" i="27"/>
  <c r="G15" i="27"/>
  <c r="F15" i="27"/>
  <c r="E15" i="27"/>
  <c r="L14" i="27"/>
  <c r="K14" i="27" s="1"/>
  <c r="J14" i="27" s="1"/>
  <c r="I14" i="27" s="1"/>
  <c r="H14" i="27"/>
  <c r="G14" i="27"/>
  <c r="F14" i="27"/>
  <c r="E14" i="27"/>
  <c r="L13" i="27"/>
  <c r="K13" i="27" s="1"/>
  <c r="J13" i="27" s="1"/>
  <c r="I13" i="27" s="1"/>
  <c r="H13" i="27"/>
  <c r="G13" i="27"/>
  <c r="F13" i="27"/>
  <c r="E13" i="27"/>
  <c r="L12" i="27"/>
  <c r="K12" i="27" s="1"/>
  <c r="J12" i="27" s="1"/>
  <c r="I12" i="27" s="1"/>
  <c r="H12" i="27"/>
  <c r="G12" i="27"/>
  <c r="F12" i="27"/>
  <c r="E12" i="27"/>
  <c r="L11" i="27"/>
  <c r="K11" i="27" s="1"/>
  <c r="J11" i="27" s="1"/>
  <c r="I11" i="27" s="1"/>
  <c r="H11" i="27"/>
  <c r="G11" i="27"/>
  <c r="F11" i="27"/>
  <c r="E11" i="27"/>
  <c r="L10" i="27"/>
  <c r="K10" i="27" s="1"/>
  <c r="J10" i="27" s="1"/>
  <c r="I10" i="27" s="1"/>
  <c r="H10" i="27"/>
  <c r="G10" i="27"/>
  <c r="F10" i="27"/>
  <c r="E10" i="27"/>
  <c r="L9" i="27"/>
  <c r="K9" i="27" s="1"/>
  <c r="J9" i="27" s="1"/>
  <c r="I9" i="27" s="1"/>
  <c r="H9" i="27"/>
  <c r="G9" i="27"/>
  <c r="F9" i="27"/>
  <c r="E9" i="27"/>
  <c r="L8" i="27"/>
  <c r="K8" i="27" s="1"/>
  <c r="J8" i="27" s="1"/>
  <c r="I8" i="27" s="1"/>
  <c r="H8" i="27"/>
  <c r="G8" i="27"/>
  <c r="F8" i="27"/>
  <c r="E8" i="27"/>
  <c r="L7" i="27"/>
  <c r="K7" i="27" s="1"/>
  <c r="J7" i="27" s="1"/>
  <c r="I7" i="27" s="1"/>
  <c r="H7" i="27"/>
  <c r="G7" i="27"/>
  <c r="F7" i="27"/>
  <c r="E7" i="27"/>
  <c r="M7" i="27" s="1"/>
  <c r="L6" i="27"/>
  <c r="K6" i="27"/>
  <c r="J6" i="27" s="1"/>
  <c r="I6" i="27" s="1"/>
  <c r="H6" i="27"/>
  <c r="G6" i="27"/>
  <c r="F6" i="27"/>
  <c r="E6" i="27"/>
  <c r="L5" i="27"/>
  <c r="K5" i="27" s="1"/>
  <c r="J5" i="27" s="1"/>
  <c r="I5" i="27" s="1"/>
  <c r="H5" i="27"/>
  <c r="G5" i="27"/>
  <c r="F5" i="27"/>
  <c r="E5" i="27"/>
  <c r="L4" i="27"/>
  <c r="K4" i="27"/>
  <c r="J4" i="27" s="1"/>
  <c r="I4" i="27" s="1"/>
  <c r="H4" i="27"/>
  <c r="G4" i="27"/>
  <c r="F4" i="27"/>
  <c r="E4" i="27"/>
  <c r="L131" i="26"/>
  <c r="K131" i="26" s="1"/>
  <c r="J131" i="26" s="1"/>
  <c r="I131" i="26" s="1"/>
  <c r="H131" i="26"/>
  <c r="G131" i="26"/>
  <c r="F131" i="26"/>
  <c r="E131" i="26"/>
  <c r="L130" i="26"/>
  <c r="K130" i="26" s="1"/>
  <c r="J130" i="26" s="1"/>
  <c r="I130" i="26" s="1"/>
  <c r="H130" i="26"/>
  <c r="G130" i="26"/>
  <c r="F130" i="26"/>
  <c r="E130" i="26"/>
  <c r="L129" i="26"/>
  <c r="K129" i="26" s="1"/>
  <c r="J129" i="26" s="1"/>
  <c r="I129" i="26" s="1"/>
  <c r="H129" i="26"/>
  <c r="G129" i="26"/>
  <c r="F129" i="26"/>
  <c r="E129" i="26"/>
  <c r="L128" i="26"/>
  <c r="K128" i="26" s="1"/>
  <c r="J128" i="26" s="1"/>
  <c r="I128" i="26" s="1"/>
  <c r="H128" i="26"/>
  <c r="G128" i="26"/>
  <c r="F128" i="26"/>
  <c r="E128" i="26"/>
  <c r="L127" i="26"/>
  <c r="K127" i="26" s="1"/>
  <c r="J127" i="26" s="1"/>
  <c r="I127" i="26" s="1"/>
  <c r="H127" i="26"/>
  <c r="G127" i="26"/>
  <c r="F127" i="26"/>
  <c r="E127" i="26"/>
  <c r="L126" i="26"/>
  <c r="K126" i="26" s="1"/>
  <c r="J126" i="26" s="1"/>
  <c r="I126" i="26" s="1"/>
  <c r="H126" i="26"/>
  <c r="G126" i="26"/>
  <c r="F126" i="26"/>
  <c r="E126" i="26"/>
  <c r="L125" i="26"/>
  <c r="K125" i="26" s="1"/>
  <c r="J125" i="26" s="1"/>
  <c r="I125" i="26" s="1"/>
  <c r="H125" i="26"/>
  <c r="G125" i="26"/>
  <c r="F125" i="26"/>
  <c r="E125" i="26"/>
  <c r="L124" i="26"/>
  <c r="K124" i="26" s="1"/>
  <c r="J124" i="26" s="1"/>
  <c r="I124" i="26" s="1"/>
  <c r="H124" i="26"/>
  <c r="G124" i="26"/>
  <c r="F124" i="26"/>
  <c r="E124" i="26"/>
  <c r="L123" i="26"/>
  <c r="K123" i="26" s="1"/>
  <c r="J123" i="26" s="1"/>
  <c r="I123" i="26" s="1"/>
  <c r="H123" i="26"/>
  <c r="G123" i="26"/>
  <c r="F123" i="26"/>
  <c r="E123" i="26"/>
  <c r="L122" i="26"/>
  <c r="K122" i="26" s="1"/>
  <c r="J122" i="26" s="1"/>
  <c r="I122" i="26" s="1"/>
  <c r="H122" i="26"/>
  <c r="G122" i="26"/>
  <c r="F122" i="26"/>
  <c r="E122" i="26"/>
  <c r="L121" i="26"/>
  <c r="K121" i="26" s="1"/>
  <c r="J121" i="26" s="1"/>
  <c r="I121" i="26" s="1"/>
  <c r="H121" i="26"/>
  <c r="G121" i="26"/>
  <c r="F121" i="26"/>
  <c r="E121" i="26"/>
  <c r="L120" i="26"/>
  <c r="K120" i="26" s="1"/>
  <c r="J120" i="26" s="1"/>
  <c r="I120" i="26" s="1"/>
  <c r="H120" i="26"/>
  <c r="G120" i="26"/>
  <c r="F120" i="26"/>
  <c r="E120" i="26"/>
  <c r="L119" i="26"/>
  <c r="K119" i="26" s="1"/>
  <c r="J119" i="26" s="1"/>
  <c r="I119" i="26" s="1"/>
  <c r="H119" i="26"/>
  <c r="G119" i="26"/>
  <c r="F119" i="26"/>
  <c r="E119" i="26"/>
  <c r="L118" i="26"/>
  <c r="K118" i="26" s="1"/>
  <c r="J118" i="26" s="1"/>
  <c r="I118" i="26" s="1"/>
  <c r="H118" i="26"/>
  <c r="G118" i="26"/>
  <c r="F118" i="26"/>
  <c r="E118" i="26"/>
  <c r="L117" i="26"/>
  <c r="K117" i="26"/>
  <c r="J117" i="26" s="1"/>
  <c r="I117" i="26" s="1"/>
  <c r="H117" i="26"/>
  <c r="G117" i="26"/>
  <c r="F117" i="26"/>
  <c r="E117" i="26"/>
  <c r="L116" i="26"/>
  <c r="K116" i="26" s="1"/>
  <c r="J116" i="26" s="1"/>
  <c r="I116" i="26" s="1"/>
  <c r="H116" i="26"/>
  <c r="G116" i="26"/>
  <c r="F116" i="26"/>
  <c r="E116" i="26"/>
  <c r="L115" i="26"/>
  <c r="K115" i="26" s="1"/>
  <c r="J115" i="26" s="1"/>
  <c r="I115" i="26" s="1"/>
  <c r="H115" i="26"/>
  <c r="G115" i="26"/>
  <c r="F115" i="26"/>
  <c r="E115" i="26"/>
  <c r="L114" i="26"/>
  <c r="K114" i="26"/>
  <c r="J114" i="26" s="1"/>
  <c r="I114" i="26" s="1"/>
  <c r="H114" i="26"/>
  <c r="G114" i="26"/>
  <c r="F114" i="26"/>
  <c r="E114" i="26"/>
  <c r="L113" i="26"/>
  <c r="K113" i="26" s="1"/>
  <c r="J113" i="26" s="1"/>
  <c r="I113" i="26" s="1"/>
  <c r="H113" i="26"/>
  <c r="G113" i="26"/>
  <c r="F113" i="26"/>
  <c r="E113" i="26"/>
  <c r="L112" i="26"/>
  <c r="K112" i="26" s="1"/>
  <c r="J112" i="26" s="1"/>
  <c r="I112" i="26" s="1"/>
  <c r="H112" i="26"/>
  <c r="G112" i="26"/>
  <c r="F112" i="26"/>
  <c r="E112" i="26"/>
  <c r="L111" i="26"/>
  <c r="K111" i="26" s="1"/>
  <c r="J111" i="26" s="1"/>
  <c r="I111" i="26" s="1"/>
  <c r="H111" i="26"/>
  <c r="G111" i="26"/>
  <c r="F111" i="26"/>
  <c r="E111" i="26"/>
  <c r="L110" i="26"/>
  <c r="K110" i="26" s="1"/>
  <c r="J110" i="26" s="1"/>
  <c r="I110" i="26" s="1"/>
  <c r="H110" i="26"/>
  <c r="G110" i="26"/>
  <c r="F110" i="26"/>
  <c r="E110" i="26"/>
  <c r="L109" i="26"/>
  <c r="K109" i="26" s="1"/>
  <c r="J109" i="26" s="1"/>
  <c r="I109" i="26" s="1"/>
  <c r="H109" i="26"/>
  <c r="G109" i="26"/>
  <c r="F109" i="26"/>
  <c r="E109" i="26"/>
  <c r="L108" i="26"/>
  <c r="K108" i="26" s="1"/>
  <c r="J108" i="26" s="1"/>
  <c r="I108" i="26" s="1"/>
  <c r="H108" i="26"/>
  <c r="G108" i="26"/>
  <c r="F108" i="26"/>
  <c r="E108" i="26"/>
  <c r="L107" i="26"/>
  <c r="K107" i="26" s="1"/>
  <c r="J107" i="26" s="1"/>
  <c r="I107" i="26" s="1"/>
  <c r="H107" i="26"/>
  <c r="G107" i="26"/>
  <c r="F107" i="26"/>
  <c r="E107" i="26"/>
  <c r="L106" i="26"/>
  <c r="K106" i="26" s="1"/>
  <c r="J106" i="26" s="1"/>
  <c r="I106" i="26" s="1"/>
  <c r="H106" i="26"/>
  <c r="G106" i="26"/>
  <c r="F106" i="26"/>
  <c r="E106" i="26"/>
  <c r="L105" i="26"/>
  <c r="K105" i="26" s="1"/>
  <c r="J105" i="26" s="1"/>
  <c r="I105" i="26" s="1"/>
  <c r="H105" i="26"/>
  <c r="G105" i="26"/>
  <c r="F105" i="26"/>
  <c r="E105" i="26"/>
  <c r="L104" i="26"/>
  <c r="K104" i="26" s="1"/>
  <c r="J104" i="26" s="1"/>
  <c r="I104" i="26" s="1"/>
  <c r="H104" i="26"/>
  <c r="G104" i="26"/>
  <c r="F104" i="26"/>
  <c r="E104" i="26"/>
  <c r="L103" i="26"/>
  <c r="K103" i="26" s="1"/>
  <c r="J103" i="26" s="1"/>
  <c r="I103" i="26" s="1"/>
  <c r="H103" i="26"/>
  <c r="G103" i="26"/>
  <c r="F103" i="26"/>
  <c r="E103" i="26"/>
  <c r="L102" i="26"/>
  <c r="K102" i="26" s="1"/>
  <c r="J102" i="26" s="1"/>
  <c r="I102" i="26" s="1"/>
  <c r="H102" i="26"/>
  <c r="G102" i="26"/>
  <c r="F102" i="26"/>
  <c r="E102" i="26"/>
  <c r="L101" i="26"/>
  <c r="K101" i="26" s="1"/>
  <c r="J101" i="26" s="1"/>
  <c r="I101" i="26" s="1"/>
  <c r="H101" i="26"/>
  <c r="G101" i="26"/>
  <c r="F101" i="26"/>
  <c r="E101" i="26"/>
  <c r="L100" i="26"/>
  <c r="K100" i="26" s="1"/>
  <c r="J100" i="26" s="1"/>
  <c r="I100" i="26" s="1"/>
  <c r="H100" i="26"/>
  <c r="G100" i="26"/>
  <c r="F100" i="26"/>
  <c r="E100" i="26"/>
  <c r="L99" i="26"/>
  <c r="K99" i="26"/>
  <c r="J99" i="26" s="1"/>
  <c r="I99" i="26" s="1"/>
  <c r="H99" i="26"/>
  <c r="G99" i="26"/>
  <c r="F99" i="26"/>
  <c r="E99" i="26"/>
  <c r="L98" i="26"/>
  <c r="K98" i="26" s="1"/>
  <c r="J98" i="26" s="1"/>
  <c r="I98" i="26" s="1"/>
  <c r="H98" i="26"/>
  <c r="G98" i="26"/>
  <c r="F98" i="26"/>
  <c r="E98" i="26"/>
  <c r="L97" i="26"/>
  <c r="K97" i="26" s="1"/>
  <c r="J97" i="26" s="1"/>
  <c r="I97" i="26" s="1"/>
  <c r="H97" i="26"/>
  <c r="G97" i="26"/>
  <c r="F97" i="26"/>
  <c r="E97" i="26"/>
  <c r="L96" i="26"/>
  <c r="K96" i="26"/>
  <c r="J96" i="26" s="1"/>
  <c r="I96" i="26" s="1"/>
  <c r="H96" i="26"/>
  <c r="G96" i="26"/>
  <c r="F96" i="26"/>
  <c r="E96" i="26"/>
  <c r="L95" i="26"/>
  <c r="K95" i="26" s="1"/>
  <c r="J95" i="26" s="1"/>
  <c r="I95" i="26" s="1"/>
  <c r="H95" i="26"/>
  <c r="G95" i="26"/>
  <c r="F95" i="26"/>
  <c r="E95" i="26"/>
  <c r="L94" i="26"/>
  <c r="K94" i="26" s="1"/>
  <c r="J94" i="26" s="1"/>
  <c r="I94" i="26" s="1"/>
  <c r="H94" i="26"/>
  <c r="G94" i="26"/>
  <c r="F94" i="26"/>
  <c r="E94" i="26"/>
  <c r="L93" i="26"/>
  <c r="K93" i="26" s="1"/>
  <c r="J93" i="26" s="1"/>
  <c r="I93" i="26" s="1"/>
  <c r="H93" i="26"/>
  <c r="G93" i="26"/>
  <c r="F93" i="26"/>
  <c r="E93" i="26"/>
  <c r="L92" i="26"/>
  <c r="K92" i="26" s="1"/>
  <c r="J92" i="26" s="1"/>
  <c r="I92" i="26" s="1"/>
  <c r="H92" i="26"/>
  <c r="G92" i="26"/>
  <c r="F92" i="26"/>
  <c r="E92" i="26"/>
  <c r="L91" i="26"/>
  <c r="K91" i="26" s="1"/>
  <c r="J91" i="26" s="1"/>
  <c r="I91" i="26" s="1"/>
  <c r="H91" i="26"/>
  <c r="G91" i="26"/>
  <c r="F91" i="26"/>
  <c r="E91" i="26"/>
  <c r="L90" i="26"/>
  <c r="K90" i="26" s="1"/>
  <c r="J90" i="26" s="1"/>
  <c r="I90" i="26" s="1"/>
  <c r="H90" i="26"/>
  <c r="G90" i="26"/>
  <c r="F90" i="26"/>
  <c r="E90" i="26"/>
  <c r="L89" i="26"/>
  <c r="K89" i="26" s="1"/>
  <c r="J89" i="26" s="1"/>
  <c r="I89" i="26" s="1"/>
  <c r="H89" i="26"/>
  <c r="G89" i="26"/>
  <c r="F89" i="26"/>
  <c r="E89" i="26"/>
  <c r="L88" i="26"/>
  <c r="K88" i="26"/>
  <c r="J88" i="26" s="1"/>
  <c r="I88" i="26" s="1"/>
  <c r="H88" i="26"/>
  <c r="G88" i="26"/>
  <c r="F88" i="26"/>
  <c r="E88" i="26"/>
  <c r="L87" i="26"/>
  <c r="K87" i="26" s="1"/>
  <c r="J87" i="26" s="1"/>
  <c r="I87" i="26" s="1"/>
  <c r="H87" i="26"/>
  <c r="G87" i="26"/>
  <c r="F87" i="26"/>
  <c r="E87" i="26"/>
  <c r="L86" i="26"/>
  <c r="K86" i="26" s="1"/>
  <c r="J86" i="26" s="1"/>
  <c r="I86" i="26" s="1"/>
  <c r="H86" i="26"/>
  <c r="G86" i="26"/>
  <c r="F86" i="26"/>
  <c r="E86" i="26"/>
  <c r="L85" i="26"/>
  <c r="K85" i="26" s="1"/>
  <c r="J85" i="26" s="1"/>
  <c r="I85" i="26" s="1"/>
  <c r="H85" i="26"/>
  <c r="G85" i="26"/>
  <c r="F85" i="26"/>
  <c r="E85" i="26"/>
  <c r="L84" i="26"/>
  <c r="K84" i="26" s="1"/>
  <c r="J84" i="26"/>
  <c r="I84" i="26" s="1"/>
  <c r="H84" i="26"/>
  <c r="G84" i="26"/>
  <c r="F84" i="26"/>
  <c r="E84" i="26"/>
  <c r="L83" i="26"/>
  <c r="K83" i="26" s="1"/>
  <c r="J83" i="26" s="1"/>
  <c r="I83" i="26" s="1"/>
  <c r="H83" i="26"/>
  <c r="G83" i="26"/>
  <c r="F83" i="26"/>
  <c r="E83" i="26"/>
  <c r="L82" i="26"/>
  <c r="K82" i="26"/>
  <c r="J82" i="26" s="1"/>
  <c r="I82" i="26" s="1"/>
  <c r="H82" i="26"/>
  <c r="G82" i="26"/>
  <c r="F82" i="26"/>
  <c r="E82" i="26"/>
  <c r="L81" i="26"/>
  <c r="K81" i="26" s="1"/>
  <c r="J81" i="26" s="1"/>
  <c r="I81" i="26" s="1"/>
  <c r="H81" i="26"/>
  <c r="G81" i="26"/>
  <c r="F81" i="26"/>
  <c r="E81" i="26"/>
  <c r="L80" i="26"/>
  <c r="K80" i="26" s="1"/>
  <c r="J80" i="26" s="1"/>
  <c r="I80" i="26" s="1"/>
  <c r="H80" i="26"/>
  <c r="G80" i="26"/>
  <c r="F80" i="26"/>
  <c r="E80" i="26"/>
  <c r="L79" i="26"/>
  <c r="K79" i="26" s="1"/>
  <c r="J79" i="26" s="1"/>
  <c r="I79" i="26" s="1"/>
  <c r="M79" i="26" s="1"/>
  <c r="H79" i="26"/>
  <c r="G79" i="26"/>
  <c r="F79" i="26"/>
  <c r="E79" i="26"/>
  <c r="L78" i="26"/>
  <c r="K78" i="26" s="1"/>
  <c r="J78" i="26" s="1"/>
  <c r="I78" i="26" s="1"/>
  <c r="H78" i="26"/>
  <c r="G78" i="26"/>
  <c r="F78" i="26"/>
  <c r="E78" i="26"/>
  <c r="L77" i="26"/>
  <c r="K77" i="26" s="1"/>
  <c r="J77" i="26" s="1"/>
  <c r="I77" i="26" s="1"/>
  <c r="H77" i="26"/>
  <c r="G77" i="26"/>
  <c r="F77" i="26"/>
  <c r="E77" i="26"/>
  <c r="L76" i="26"/>
  <c r="K76" i="26" s="1"/>
  <c r="J76" i="26" s="1"/>
  <c r="I76" i="26" s="1"/>
  <c r="H76" i="26"/>
  <c r="G76" i="26"/>
  <c r="F76" i="26"/>
  <c r="E76" i="26"/>
  <c r="L75" i="26"/>
  <c r="K75" i="26" s="1"/>
  <c r="J75" i="26" s="1"/>
  <c r="I75" i="26" s="1"/>
  <c r="H75" i="26"/>
  <c r="G75" i="26"/>
  <c r="F75" i="26"/>
  <c r="E75" i="26"/>
  <c r="L74" i="26"/>
  <c r="K74" i="26" s="1"/>
  <c r="J74" i="26" s="1"/>
  <c r="I74" i="26" s="1"/>
  <c r="H74" i="26"/>
  <c r="G74" i="26"/>
  <c r="F74" i="26"/>
  <c r="E74" i="26"/>
  <c r="L73" i="26"/>
  <c r="K73" i="26" s="1"/>
  <c r="J73" i="26" s="1"/>
  <c r="I73" i="26" s="1"/>
  <c r="H73" i="26"/>
  <c r="G73" i="26"/>
  <c r="F73" i="26"/>
  <c r="E73" i="26"/>
  <c r="L72" i="26"/>
  <c r="K72" i="26" s="1"/>
  <c r="J72" i="26" s="1"/>
  <c r="I72" i="26" s="1"/>
  <c r="H72" i="26"/>
  <c r="G72" i="26"/>
  <c r="F72" i="26"/>
  <c r="E72" i="26"/>
  <c r="L71" i="26"/>
  <c r="K71" i="26" s="1"/>
  <c r="J71" i="26" s="1"/>
  <c r="I71" i="26" s="1"/>
  <c r="H71" i="26"/>
  <c r="G71" i="26"/>
  <c r="F71" i="26"/>
  <c r="E71" i="26"/>
  <c r="L70" i="26"/>
  <c r="K70" i="26" s="1"/>
  <c r="J70" i="26" s="1"/>
  <c r="I70" i="26" s="1"/>
  <c r="H70" i="26"/>
  <c r="G70" i="26"/>
  <c r="F70" i="26"/>
  <c r="E70" i="26"/>
  <c r="L69" i="26"/>
  <c r="K69" i="26"/>
  <c r="J69" i="26" s="1"/>
  <c r="I69" i="26" s="1"/>
  <c r="H69" i="26"/>
  <c r="G69" i="26"/>
  <c r="F69" i="26"/>
  <c r="E69" i="26"/>
  <c r="L68" i="26"/>
  <c r="K68" i="26" s="1"/>
  <c r="J68" i="26" s="1"/>
  <c r="I68" i="26" s="1"/>
  <c r="H68" i="26"/>
  <c r="G68" i="26"/>
  <c r="F68" i="26"/>
  <c r="E68" i="26"/>
  <c r="L67" i="26"/>
  <c r="K67" i="26" s="1"/>
  <c r="J67" i="26" s="1"/>
  <c r="I67" i="26" s="1"/>
  <c r="H67" i="26"/>
  <c r="G67" i="26"/>
  <c r="F67" i="26"/>
  <c r="E67" i="26"/>
  <c r="L66" i="26"/>
  <c r="K66" i="26" s="1"/>
  <c r="J66" i="26" s="1"/>
  <c r="I66" i="26" s="1"/>
  <c r="H66" i="26"/>
  <c r="G66" i="26"/>
  <c r="F66" i="26"/>
  <c r="E66" i="26"/>
  <c r="L65" i="26"/>
  <c r="K65" i="26"/>
  <c r="J65" i="26" s="1"/>
  <c r="I65" i="26" s="1"/>
  <c r="H65" i="26"/>
  <c r="G65" i="26"/>
  <c r="F65" i="26"/>
  <c r="E65" i="26"/>
  <c r="L64" i="26"/>
  <c r="K64" i="26" s="1"/>
  <c r="J64" i="26" s="1"/>
  <c r="I64" i="26" s="1"/>
  <c r="H64" i="26"/>
  <c r="G64" i="26"/>
  <c r="F64" i="26"/>
  <c r="E64" i="26"/>
  <c r="L63" i="26"/>
  <c r="K63" i="26" s="1"/>
  <c r="J63" i="26" s="1"/>
  <c r="I63" i="26" s="1"/>
  <c r="H63" i="26"/>
  <c r="G63" i="26"/>
  <c r="F63" i="26"/>
  <c r="E63" i="26"/>
  <c r="L62" i="26"/>
  <c r="K62" i="26" s="1"/>
  <c r="J62" i="26" s="1"/>
  <c r="I62" i="26" s="1"/>
  <c r="H62" i="26"/>
  <c r="G62" i="26"/>
  <c r="F62" i="26"/>
  <c r="E62" i="26"/>
  <c r="L61" i="26"/>
  <c r="K61" i="26"/>
  <c r="J61" i="26" s="1"/>
  <c r="I61" i="26" s="1"/>
  <c r="H61" i="26"/>
  <c r="G61" i="26"/>
  <c r="F61" i="26"/>
  <c r="E61" i="26"/>
  <c r="L60" i="26"/>
  <c r="K60" i="26" s="1"/>
  <c r="J60" i="26" s="1"/>
  <c r="I60" i="26" s="1"/>
  <c r="H60" i="26"/>
  <c r="G60" i="26"/>
  <c r="F60" i="26"/>
  <c r="E60" i="26"/>
  <c r="L59" i="26"/>
  <c r="K59" i="26" s="1"/>
  <c r="J59" i="26" s="1"/>
  <c r="I59" i="26" s="1"/>
  <c r="H59" i="26"/>
  <c r="G59" i="26"/>
  <c r="F59" i="26"/>
  <c r="E59" i="26"/>
  <c r="L58" i="26"/>
  <c r="K58" i="26" s="1"/>
  <c r="J58" i="26" s="1"/>
  <c r="I58" i="26" s="1"/>
  <c r="H58" i="26"/>
  <c r="G58" i="26"/>
  <c r="F58" i="26"/>
  <c r="E58" i="26"/>
  <c r="L57" i="26"/>
  <c r="K57" i="26" s="1"/>
  <c r="J57" i="26" s="1"/>
  <c r="I57" i="26" s="1"/>
  <c r="H57" i="26"/>
  <c r="G57" i="26"/>
  <c r="F57" i="26"/>
  <c r="E57" i="26"/>
  <c r="L56" i="26"/>
  <c r="K56" i="26" s="1"/>
  <c r="J56" i="26" s="1"/>
  <c r="I56" i="26" s="1"/>
  <c r="H56" i="26"/>
  <c r="G56" i="26"/>
  <c r="F56" i="26"/>
  <c r="E56" i="26"/>
  <c r="L55" i="26"/>
  <c r="K55" i="26"/>
  <c r="J55" i="26" s="1"/>
  <c r="I55" i="26" s="1"/>
  <c r="H55" i="26"/>
  <c r="G55" i="26"/>
  <c r="F55" i="26"/>
  <c r="E55" i="26"/>
  <c r="L54" i="26"/>
  <c r="K54" i="26" s="1"/>
  <c r="J54" i="26" s="1"/>
  <c r="I54" i="26" s="1"/>
  <c r="H54" i="26"/>
  <c r="G54" i="26"/>
  <c r="F54" i="26"/>
  <c r="E54" i="26"/>
  <c r="L53" i="26"/>
  <c r="K53" i="26" s="1"/>
  <c r="J53" i="26" s="1"/>
  <c r="I53" i="26" s="1"/>
  <c r="H53" i="26"/>
  <c r="G53" i="26"/>
  <c r="F53" i="26"/>
  <c r="E53" i="26"/>
  <c r="L52" i="26"/>
  <c r="K52" i="26" s="1"/>
  <c r="J52" i="26"/>
  <c r="I52" i="26" s="1"/>
  <c r="H52" i="26"/>
  <c r="G52" i="26"/>
  <c r="F52" i="26"/>
  <c r="E52" i="26"/>
  <c r="L51" i="26"/>
  <c r="K51" i="26"/>
  <c r="J51" i="26" s="1"/>
  <c r="I51" i="26" s="1"/>
  <c r="H51" i="26"/>
  <c r="G51" i="26"/>
  <c r="F51" i="26"/>
  <c r="E51" i="26"/>
  <c r="L50" i="26"/>
  <c r="K50" i="26" s="1"/>
  <c r="J50" i="26" s="1"/>
  <c r="I50" i="26" s="1"/>
  <c r="H50" i="26"/>
  <c r="G50" i="26"/>
  <c r="F50" i="26"/>
  <c r="E50" i="26"/>
  <c r="L49" i="26"/>
  <c r="K49" i="26" s="1"/>
  <c r="J49" i="26" s="1"/>
  <c r="I49" i="26" s="1"/>
  <c r="H49" i="26"/>
  <c r="G49" i="26"/>
  <c r="F49" i="26"/>
  <c r="E49" i="26"/>
  <c r="L48" i="26"/>
  <c r="K48" i="26"/>
  <c r="J48" i="26"/>
  <c r="I48" i="26" s="1"/>
  <c r="H48" i="26"/>
  <c r="G48" i="26"/>
  <c r="F48" i="26"/>
  <c r="E48" i="26"/>
  <c r="L47" i="26"/>
  <c r="K47" i="26" s="1"/>
  <c r="J47" i="26" s="1"/>
  <c r="I47" i="26" s="1"/>
  <c r="H47" i="26"/>
  <c r="G47" i="26"/>
  <c r="F47" i="26"/>
  <c r="E47" i="26"/>
  <c r="L46" i="26"/>
  <c r="K46" i="26" s="1"/>
  <c r="J46" i="26" s="1"/>
  <c r="I46" i="26" s="1"/>
  <c r="H46" i="26"/>
  <c r="G46" i="26"/>
  <c r="F46" i="26"/>
  <c r="E46" i="26"/>
  <c r="L45" i="26"/>
  <c r="K45" i="26" s="1"/>
  <c r="J45" i="26" s="1"/>
  <c r="I45" i="26" s="1"/>
  <c r="H45" i="26"/>
  <c r="G45" i="26"/>
  <c r="F45" i="26"/>
  <c r="E45" i="26"/>
  <c r="L44" i="26"/>
  <c r="K44" i="26" s="1"/>
  <c r="J44" i="26" s="1"/>
  <c r="I44" i="26" s="1"/>
  <c r="H44" i="26"/>
  <c r="G44" i="26"/>
  <c r="F44" i="26"/>
  <c r="E44" i="26"/>
  <c r="L43" i="26"/>
  <c r="K43" i="26" s="1"/>
  <c r="J43" i="26" s="1"/>
  <c r="I43" i="26" s="1"/>
  <c r="H43" i="26"/>
  <c r="G43" i="26"/>
  <c r="F43" i="26"/>
  <c r="E43" i="26"/>
  <c r="L42" i="26"/>
  <c r="K42" i="26" s="1"/>
  <c r="J42" i="26" s="1"/>
  <c r="I42" i="26" s="1"/>
  <c r="H42" i="26"/>
  <c r="G42" i="26"/>
  <c r="F42" i="26"/>
  <c r="E42" i="26"/>
  <c r="L41" i="26"/>
  <c r="K41" i="26" s="1"/>
  <c r="J41" i="26" s="1"/>
  <c r="I41" i="26" s="1"/>
  <c r="H41" i="26"/>
  <c r="G41" i="26"/>
  <c r="F41" i="26"/>
  <c r="E41" i="26"/>
  <c r="L40" i="26"/>
  <c r="K40" i="26" s="1"/>
  <c r="J40" i="26" s="1"/>
  <c r="I40" i="26" s="1"/>
  <c r="H40" i="26"/>
  <c r="G40" i="26"/>
  <c r="F40" i="26"/>
  <c r="E40" i="26"/>
  <c r="L39" i="26"/>
  <c r="K39" i="26" s="1"/>
  <c r="J39" i="26" s="1"/>
  <c r="I39" i="26" s="1"/>
  <c r="H39" i="26"/>
  <c r="G39" i="26"/>
  <c r="F39" i="26"/>
  <c r="E39" i="26"/>
  <c r="L38" i="26"/>
  <c r="K38" i="26" s="1"/>
  <c r="J38" i="26" s="1"/>
  <c r="I38" i="26" s="1"/>
  <c r="H38" i="26"/>
  <c r="G38" i="26"/>
  <c r="F38" i="26"/>
  <c r="E38" i="26"/>
  <c r="L37" i="26"/>
  <c r="K37" i="26" s="1"/>
  <c r="J37" i="26" s="1"/>
  <c r="I37" i="26" s="1"/>
  <c r="H37" i="26"/>
  <c r="G37" i="26"/>
  <c r="F37" i="26"/>
  <c r="E37" i="26"/>
  <c r="L36" i="26"/>
  <c r="K36" i="26" s="1"/>
  <c r="J36" i="26" s="1"/>
  <c r="I36" i="26" s="1"/>
  <c r="H36" i="26"/>
  <c r="G36" i="26"/>
  <c r="F36" i="26"/>
  <c r="E36" i="26"/>
  <c r="L35" i="26"/>
  <c r="K35" i="26"/>
  <c r="J35" i="26" s="1"/>
  <c r="I35" i="26" s="1"/>
  <c r="H35" i="26"/>
  <c r="G35" i="26"/>
  <c r="F35" i="26"/>
  <c r="E35" i="26"/>
  <c r="L34" i="26"/>
  <c r="K34" i="26" s="1"/>
  <c r="J34" i="26" s="1"/>
  <c r="I34" i="26" s="1"/>
  <c r="H34" i="26"/>
  <c r="G34" i="26"/>
  <c r="F34" i="26"/>
  <c r="E34" i="26"/>
  <c r="L33" i="26"/>
  <c r="K33" i="26" s="1"/>
  <c r="J33" i="26" s="1"/>
  <c r="I33" i="26" s="1"/>
  <c r="H33" i="26"/>
  <c r="G33" i="26"/>
  <c r="F33" i="26"/>
  <c r="E33" i="26"/>
  <c r="L32" i="26"/>
  <c r="K32" i="26" s="1"/>
  <c r="J32" i="26" s="1"/>
  <c r="I32" i="26" s="1"/>
  <c r="H32" i="26"/>
  <c r="G32" i="26"/>
  <c r="F32" i="26"/>
  <c r="E32" i="26"/>
  <c r="L31" i="26"/>
  <c r="K31" i="26" s="1"/>
  <c r="J31" i="26" s="1"/>
  <c r="I31" i="26" s="1"/>
  <c r="H31" i="26"/>
  <c r="G31" i="26"/>
  <c r="F31" i="26"/>
  <c r="E31" i="26"/>
  <c r="L30" i="26"/>
  <c r="K30" i="26"/>
  <c r="J30" i="26" s="1"/>
  <c r="I30" i="26" s="1"/>
  <c r="H30" i="26"/>
  <c r="G30" i="26"/>
  <c r="F30" i="26"/>
  <c r="E30" i="26"/>
  <c r="L29" i="26"/>
  <c r="K29" i="26" s="1"/>
  <c r="J29" i="26" s="1"/>
  <c r="I29" i="26" s="1"/>
  <c r="H29" i="26"/>
  <c r="G29" i="26"/>
  <c r="F29" i="26"/>
  <c r="E29" i="26"/>
  <c r="L28" i="26"/>
  <c r="K28" i="26" s="1"/>
  <c r="J28" i="26" s="1"/>
  <c r="I28" i="26" s="1"/>
  <c r="H28" i="26"/>
  <c r="G28" i="26"/>
  <c r="F28" i="26"/>
  <c r="E28" i="26"/>
  <c r="L27" i="26"/>
  <c r="K27" i="26" s="1"/>
  <c r="J27" i="26" s="1"/>
  <c r="I27" i="26" s="1"/>
  <c r="H27" i="26"/>
  <c r="G27" i="26"/>
  <c r="F27" i="26"/>
  <c r="E27" i="26"/>
  <c r="L26" i="26"/>
  <c r="K26" i="26" s="1"/>
  <c r="J26" i="26" s="1"/>
  <c r="I26" i="26" s="1"/>
  <c r="H26" i="26"/>
  <c r="G26" i="26"/>
  <c r="F26" i="26"/>
  <c r="E26" i="26"/>
  <c r="L25" i="26"/>
  <c r="K25" i="26" s="1"/>
  <c r="J25" i="26" s="1"/>
  <c r="I25" i="26" s="1"/>
  <c r="H25" i="26"/>
  <c r="G25" i="26"/>
  <c r="F25" i="26"/>
  <c r="E25" i="26"/>
  <c r="L24" i="26"/>
  <c r="K24" i="26" s="1"/>
  <c r="J24" i="26" s="1"/>
  <c r="I24" i="26" s="1"/>
  <c r="H24" i="26"/>
  <c r="G24" i="26"/>
  <c r="F24" i="26"/>
  <c r="E24" i="26"/>
  <c r="L23" i="26"/>
  <c r="K23" i="26" s="1"/>
  <c r="J23" i="26" s="1"/>
  <c r="I23" i="26" s="1"/>
  <c r="H23" i="26"/>
  <c r="G23" i="26"/>
  <c r="F23" i="26"/>
  <c r="E23" i="26"/>
  <c r="L22" i="26"/>
  <c r="K22" i="26" s="1"/>
  <c r="J22" i="26" s="1"/>
  <c r="I22" i="26" s="1"/>
  <c r="H22" i="26"/>
  <c r="G22" i="26"/>
  <c r="F22" i="26"/>
  <c r="E22" i="26"/>
  <c r="L21" i="26"/>
  <c r="K21" i="26" s="1"/>
  <c r="J21" i="26" s="1"/>
  <c r="I21" i="26" s="1"/>
  <c r="H21" i="26"/>
  <c r="G21" i="26"/>
  <c r="F21" i="26"/>
  <c r="E21" i="26"/>
  <c r="L20" i="26"/>
  <c r="K20" i="26" s="1"/>
  <c r="J20" i="26" s="1"/>
  <c r="I20" i="26" s="1"/>
  <c r="H20" i="26"/>
  <c r="G20" i="26"/>
  <c r="F20" i="26"/>
  <c r="E20" i="26"/>
  <c r="L19" i="26"/>
  <c r="K19" i="26" s="1"/>
  <c r="J19" i="26" s="1"/>
  <c r="I19" i="26" s="1"/>
  <c r="H19" i="26"/>
  <c r="G19" i="26"/>
  <c r="F19" i="26"/>
  <c r="E19" i="26"/>
  <c r="L18" i="26"/>
  <c r="K18" i="26" s="1"/>
  <c r="J18" i="26" s="1"/>
  <c r="I18" i="26" s="1"/>
  <c r="H18" i="26"/>
  <c r="G18" i="26"/>
  <c r="F18" i="26"/>
  <c r="E18" i="26"/>
  <c r="L17" i="26"/>
  <c r="K17" i="26" s="1"/>
  <c r="J17" i="26" s="1"/>
  <c r="I17" i="26" s="1"/>
  <c r="H17" i="26"/>
  <c r="G17" i="26"/>
  <c r="F17" i="26"/>
  <c r="E17" i="26"/>
  <c r="L16" i="26"/>
  <c r="K16" i="26" s="1"/>
  <c r="J16" i="26" s="1"/>
  <c r="I16" i="26" s="1"/>
  <c r="H16" i="26"/>
  <c r="G16" i="26"/>
  <c r="F16" i="26"/>
  <c r="E16" i="26"/>
  <c r="L15" i="26"/>
  <c r="K15" i="26" s="1"/>
  <c r="J15" i="26" s="1"/>
  <c r="I15" i="26" s="1"/>
  <c r="H15" i="26"/>
  <c r="G15" i="26"/>
  <c r="F15" i="26"/>
  <c r="E15" i="26"/>
  <c r="L14" i="26"/>
  <c r="K14" i="26" s="1"/>
  <c r="J14" i="26" s="1"/>
  <c r="I14" i="26" s="1"/>
  <c r="H14" i="26"/>
  <c r="G14" i="26"/>
  <c r="F14" i="26"/>
  <c r="E14" i="26"/>
  <c r="L13" i="26"/>
  <c r="K13" i="26" s="1"/>
  <c r="J13" i="26" s="1"/>
  <c r="I13" i="26" s="1"/>
  <c r="H13" i="26"/>
  <c r="G13" i="26"/>
  <c r="F13" i="26"/>
  <c r="E13" i="26"/>
  <c r="L12" i="26"/>
  <c r="K12" i="26" s="1"/>
  <c r="J12" i="26" s="1"/>
  <c r="I12" i="26" s="1"/>
  <c r="H12" i="26"/>
  <c r="G12" i="26"/>
  <c r="F12" i="26"/>
  <c r="E12" i="26"/>
  <c r="L11" i="26"/>
  <c r="K11" i="26" s="1"/>
  <c r="J11" i="26" s="1"/>
  <c r="I11" i="26" s="1"/>
  <c r="H11" i="26"/>
  <c r="G11" i="26"/>
  <c r="F11" i="26"/>
  <c r="E11" i="26"/>
  <c r="L10" i="26"/>
  <c r="K10" i="26" s="1"/>
  <c r="J10" i="26" s="1"/>
  <c r="I10" i="26" s="1"/>
  <c r="H10" i="26"/>
  <c r="G10" i="26"/>
  <c r="F10" i="26"/>
  <c r="E10" i="26"/>
  <c r="L9" i="26"/>
  <c r="K9" i="26" s="1"/>
  <c r="J9" i="26" s="1"/>
  <c r="I9" i="26" s="1"/>
  <c r="H9" i="26"/>
  <c r="G9" i="26"/>
  <c r="F9" i="26"/>
  <c r="E9" i="26"/>
  <c r="L8" i="26"/>
  <c r="K8" i="26" s="1"/>
  <c r="J8" i="26" s="1"/>
  <c r="I8" i="26" s="1"/>
  <c r="H8" i="26"/>
  <c r="G8" i="26"/>
  <c r="F8" i="26"/>
  <c r="E8" i="26"/>
  <c r="L7" i="26"/>
  <c r="K7" i="26" s="1"/>
  <c r="J7" i="26" s="1"/>
  <c r="I7" i="26" s="1"/>
  <c r="H7" i="26"/>
  <c r="G7" i="26"/>
  <c r="F7" i="26"/>
  <c r="E7" i="26"/>
  <c r="L6" i="26"/>
  <c r="K6" i="26" s="1"/>
  <c r="J6" i="26" s="1"/>
  <c r="I6" i="26" s="1"/>
  <c r="H6" i="26"/>
  <c r="G6" i="26"/>
  <c r="F6" i="26"/>
  <c r="E6" i="26"/>
  <c r="L5" i="26"/>
  <c r="K5" i="26" s="1"/>
  <c r="J5" i="26" s="1"/>
  <c r="I5" i="26" s="1"/>
  <c r="H5" i="26"/>
  <c r="G5" i="26"/>
  <c r="F5" i="26"/>
  <c r="E5" i="26"/>
  <c r="L4" i="26"/>
  <c r="K4" i="26"/>
  <c r="J4" i="26" s="1"/>
  <c r="I4" i="26" s="1"/>
  <c r="H4" i="26"/>
  <c r="G4" i="26"/>
  <c r="F4" i="26"/>
  <c r="E4" i="26"/>
  <c r="E5" i="22"/>
  <c r="F5" i="22"/>
  <c r="G5" i="22"/>
  <c r="H5" i="22"/>
  <c r="E6" i="22"/>
  <c r="F6" i="22"/>
  <c r="G6" i="22"/>
  <c r="H6" i="22"/>
  <c r="E7" i="22"/>
  <c r="F7" i="22"/>
  <c r="G7" i="22"/>
  <c r="H7" i="22"/>
  <c r="E8" i="22"/>
  <c r="F8" i="22"/>
  <c r="G8" i="22"/>
  <c r="H8" i="22"/>
  <c r="E9" i="22"/>
  <c r="F9" i="22"/>
  <c r="G9" i="22"/>
  <c r="H9" i="22"/>
  <c r="E10" i="22"/>
  <c r="F10" i="22"/>
  <c r="G10" i="22"/>
  <c r="H10" i="22"/>
  <c r="E11" i="22"/>
  <c r="F11" i="22"/>
  <c r="G11" i="22"/>
  <c r="H11" i="22"/>
  <c r="E12" i="22"/>
  <c r="F12" i="22"/>
  <c r="G12" i="22"/>
  <c r="H12" i="22"/>
  <c r="E13" i="22"/>
  <c r="F13" i="22"/>
  <c r="G13" i="22"/>
  <c r="H13" i="22"/>
  <c r="E14" i="22"/>
  <c r="F14" i="22"/>
  <c r="G14" i="22"/>
  <c r="H14" i="22"/>
  <c r="E15" i="22"/>
  <c r="F15" i="22"/>
  <c r="G15" i="22"/>
  <c r="H15" i="22"/>
  <c r="E16" i="22"/>
  <c r="F16" i="22"/>
  <c r="G16" i="22"/>
  <c r="H16" i="22"/>
  <c r="E17" i="22"/>
  <c r="F17" i="22"/>
  <c r="G17" i="22"/>
  <c r="H17" i="22"/>
  <c r="E18" i="22"/>
  <c r="F18" i="22"/>
  <c r="G18" i="22"/>
  <c r="H18" i="22"/>
  <c r="E19" i="22"/>
  <c r="F19" i="22"/>
  <c r="G19" i="22"/>
  <c r="H19" i="22"/>
  <c r="E20" i="22"/>
  <c r="F20" i="22"/>
  <c r="G20" i="22"/>
  <c r="H20" i="22"/>
  <c r="E21" i="22"/>
  <c r="F21" i="22"/>
  <c r="G21" i="22"/>
  <c r="H21" i="22"/>
  <c r="E22" i="22"/>
  <c r="F22" i="22"/>
  <c r="G22" i="22"/>
  <c r="H22" i="22"/>
  <c r="E23" i="22"/>
  <c r="F23" i="22"/>
  <c r="G23" i="22"/>
  <c r="H23" i="22"/>
  <c r="E24" i="22"/>
  <c r="F24" i="22"/>
  <c r="G24" i="22"/>
  <c r="H24" i="22"/>
  <c r="E25" i="22"/>
  <c r="F25" i="22"/>
  <c r="G25" i="22"/>
  <c r="H25" i="22"/>
  <c r="E26" i="22"/>
  <c r="F26" i="22"/>
  <c r="G26" i="22"/>
  <c r="H26" i="22"/>
  <c r="E27" i="22"/>
  <c r="F27" i="22"/>
  <c r="G27" i="22"/>
  <c r="H27" i="22"/>
  <c r="E28" i="22"/>
  <c r="F28" i="22"/>
  <c r="G28" i="22"/>
  <c r="H28" i="22"/>
  <c r="E29" i="22"/>
  <c r="F29" i="22"/>
  <c r="G29" i="22"/>
  <c r="H29" i="22"/>
  <c r="E30" i="22"/>
  <c r="F30" i="22"/>
  <c r="G30" i="22"/>
  <c r="H30" i="22"/>
  <c r="E31" i="22"/>
  <c r="F31" i="22"/>
  <c r="G31" i="22"/>
  <c r="H31" i="22"/>
  <c r="E32" i="22"/>
  <c r="F32" i="22"/>
  <c r="G32" i="22"/>
  <c r="H32" i="22"/>
  <c r="E33" i="22"/>
  <c r="F33" i="22"/>
  <c r="G33" i="22"/>
  <c r="H33" i="22"/>
  <c r="E34" i="22"/>
  <c r="F34" i="22"/>
  <c r="G34" i="22"/>
  <c r="H34" i="22"/>
  <c r="E35" i="22"/>
  <c r="F35" i="22"/>
  <c r="G35" i="22"/>
  <c r="H35" i="22"/>
  <c r="E36" i="22"/>
  <c r="F36" i="22"/>
  <c r="G36" i="22"/>
  <c r="H36" i="22"/>
  <c r="E37" i="22"/>
  <c r="F37" i="22"/>
  <c r="G37" i="22"/>
  <c r="H37" i="22"/>
  <c r="E38" i="22"/>
  <c r="F38" i="22"/>
  <c r="G38" i="22"/>
  <c r="H38" i="22"/>
  <c r="E39" i="22"/>
  <c r="F39" i="22"/>
  <c r="G39" i="22"/>
  <c r="H39" i="22"/>
  <c r="E40" i="22"/>
  <c r="F40" i="22"/>
  <c r="G40" i="22"/>
  <c r="H40" i="22"/>
  <c r="E41" i="22"/>
  <c r="F41" i="22"/>
  <c r="G41" i="22"/>
  <c r="H41" i="22"/>
  <c r="E42" i="22"/>
  <c r="F42" i="22"/>
  <c r="G42" i="22"/>
  <c r="H42" i="22"/>
  <c r="E43" i="22"/>
  <c r="F43" i="22"/>
  <c r="G43" i="22"/>
  <c r="H43" i="22"/>
  <c r="E44" i="22"/>
  <c r="F44" i="22"/>
  <c r="G44" i="22"/>
  <c r="H44" i="22"/>
  <c r="E45" i="22"/>
  <c r="F45" i="22"/>
  <c r="G45" i="22"/>
  <c r="H45" i="22"/>
  <c r="E46" i="22"/>
  <c r="F46" i="22"/>
  <c r="G46" i="22"/>
  <c r="H46" i="22"/>
  <c r="E47" i="22"/>
  <c r="F47" i="22"/>
  <c r="G47" i="22"/>
  <c r="H47" i="22"/>
  <c r="E48" i="22"/>
  <c r="F48" i="22"/>
  <c r="G48" i="22"/>
  <c r="H48" i="22"/>
  <c r="E49" i="22"/>
  <c r="F49" i="22"/>
  <c r="G49" i="22"/>
  <c r="H49" i="22"/>
  <c r="E50" i="22"/>
  <c r="F50" i="22"/>
  <c r="G50" i="22"/>
  <c r="H50" i="22"/>
  <c r="E51" i="22"/>
  <c r="F51" i="22"/>
  <c r="G51" i="22"/>
  <c r="H51" i="22"/>
  <c r="E52" i="22"/>
  <c r="F52" i="22"/>
  <c r="G52" i="22"/>
  <c r="H52" i="22"/>
  <c r="E53" i="22"/>
  <c r="F53" i="22"/>
  <c r="G53" i="22"/>
  <c r="H53" i="22"/>
  <c r="E54" i="22"/>
  <c r="F54" i="22"/>
  <c r="G54" i="22"/>
  <c r="H54" i="22"/>
  <c r="E55" i="22"/>
  <c r="F55" i="22"/>
  <c r="G55" i="22"/>
  <c r="H55" i="22"/>
  <c r="E56" i="22"/>
  <c r="F56" i="22"/>
  <c r="G56" i="22"/>
  <c r="H56" i="22"/>
  <c r="E57" i="22"/>
  <c r="F57" i="22"/>
  <c r="G57" i="22"/>
  <c r="H57" i="22"/>
  <c r="E58" i="22"/>
  <c r="F58" i="22"/>
  <c r="G58" i="22"/>
  <c r="H58" i="22"/>
  <c r="E59" i="22"/>
  <c r="F59" i="22"/>
  <c r="G59" i="22"/>
  <c r="H59" i="22"/>
  <c r="E60" i="22"/>
  <c r="F60" i="22"/>
  <c r="G60" i="22"/>
  <c r="H60" i="22"/>
  <c r="E61" i="22"/>
  <c r="F61" i="22"/>
  <c r="G61" i="22"/>
  <c r="H61" i="22"/>
  <c r="E62" i="22"/>
  <c r="F62" i="22"/>
  <c r="G62" i="22"/>
  <c r="H62" i="22"/>
  <c r="E63" i="22"/>
  <c r="F63" i="22"/>
  <c r="G63" i="22"/>
  <c r="H63" i="22"/>
  <c r="E64" i="22"/>
  <c r="F64" i="22"/>
  <c r="G64" i="22"/>
  <c r="H64" i="22"/>
  <c r="E65" i="22"/>
  <c r="F65" i="22"/>
  <c r="G65" i="22"/>
  <c r="H65" i="22"/>
  <c r="E66" i="22"/>
  <c r="F66" i="22"/>
  <c r="G66" i="22"/>
  <c r="H66" i="22"/>
  <c r="E67" i="22"/>
  <c r="F67" i="22"/>
  <c r="G67" i="22"/>
  <c r="H67" i="22"/>
  <c r="E68" i="22"/>
  <c r="F68" i="22"/>
  <c r="G68" i="22"/>
  <c r="H68" i="22"/>
  <c r="E69" i="22"/>
  <c r="F69" i="22"/>
  <c r="G69" i="22"/>
  <c r="H69" i="22"/>
  <c r="E70" i="22"/>
  <c r="F70" i="22"/>
  <c r="G70" i="22"/>
  <c r="H70" i="22"/>
  <c r="E71" i="22"/>
  <c r="F71" i="22"/>
  <c r="G71" i="22"/>
  <c r="H71" i="22"/>
  <c r="E72" i="22"/>
  <c r="F72" i="22"/>
  <c r="G72" i="22"/>
  <c r="H72" i="22"/>
  <c r="E73" i="22"/>
  <c r="F73" i="22"/>
  <c r="G73" i="22"/>
  <c r="H73" i="22"/>
  <c r="E74" i="22"/>
  <c r="F74" i="22"/>
  <c r="G74" i="22"/>
  <c r="H74" i="22"/>
  <c r="E75" i="22"/>
  <c r="F75" i="22"/>
  <c r="G75" i="22"/>
  <c r="H75" i="22"/>
  <c r="E76" i="22"/>
  <c r="F76" i="22"/>
  <c r="G76" i="22"/>
  <c r="H76" i="22"/>
  <c r="E77" i="22"/>
  <c r="F77" i="22"/>
  <c r="G77" i="22"/>
  <c r="H77" i="22"/>
  <c r="E78" i="22"/>
  <c r="F78" i="22"/>
  <c r="G78" i="22"/>
  <c r="H78" i="22"/>
  <c r="E79" i="22"/>
  <c r="F79" i="22"/>
  <c r="G79" i="22"/>
  <c r="H79" i="22"/>
  <c r="E80" i="22"/>
  <c r="F80" i="22"/>
  <c r="G80" i="22"/>
  <c r="H80" i="22"/>
  <c r="E81" i="22"/>
  <c r="F81" i="22"/>
  <c r="G81" i="22"/>
  <c r="H81" i="22"/>
  <c r="E82" i="22"/>
  <c r="F82" i="22"/>
  <c r="G82" i="22"/>
  <c r="H82" i="22"/>
  <c r="E83" i="22"/>
  <c r="F83" i="22"/>
  <c r="G83" i="22"/>
  <c r="H83" i="22"/>
  <c r="E84" i="22"/>
  <c r="F84" i="22"/>
  <c r="G84" i="22"/>
  <c r="H84" i="22"/>
  <c r="E85" i="22"/>
  <c r="F85" i="22"/>
  <c r="G85" i="22"/>
  <c r="H85" i="22"/>
  <c r="E86" i="22"/>
  <c r="F86" i="22"/>
  <c r="G86" i="22"/>
  <c r="H86" i="22"/>
  <c r="E87" i="22"/>
  <c r="F87" i="22"/>
  <c r="G87" i="22"/>
  <c r="H87" i="22"/>
  <c r="E88" i="22"/>
  <c r="F88" i="22"/>
  <c r="G88" i="22"/>
  <c r="H88" i="22"/>
  <c r="E89" i="22"/>
  <c r="F89" i="22"/>
  <c r="G89" i="22"/>
  <c r="H89" i="22"/>
  <c r="E90" i="22"/>
  <c r="F90" i="22"/>
  <c r="G90" i="22"/>
  <c r="H90" i="22"/>
  <c r="E91" i="22"/>
  <c r="F91" i="22"/>
  <c r="G91" i="22"/>
  <c r="H91" i="22"/>
  <c r="E92" i="22"/>
  <c r="F92" i="22"/>
  <c r="G92" i="22"/>
  <c r="H92" i="22"/>
  <c r="E93" i="22"/>
  <c r="F93" i="22"/>
  <c r="G93" i="22"/>
  <c r="H93" i="22"/>
  <c r="E94" i="22"/>
  <c r="F94" i="22"/>
  <c r="G94" i="22"/>
  <c r="H94" i="22"/>
  <c r="E95" i="22"/>
  <c r="F95" i="22"/>
  <c r="G95" i="22"/>
  <c r="H95" i="22"/>
  <c r="E96" i="22"/>
  <c r="F96" i="22"/>
  <c r="G96" i="22"/>
  <c r="H96" i="22"/>
  <c r="E97" i="22"/>
  <c r="F97" i="22"/>
  <c r="G97" i="22"/>
  <c r="H97" i="22"/>
  <c r="E98" i="22"/>
  <c r="F98" i="22"/>
  <c r="G98" i="22"/>
  <c r="H98" i="22"/>
  <c r="E99" i="22"/>
  <c r="F99" i="22"/>
  <c r="G99" i="22"/>
  <c r="H99" i="22"/>
  <c r="E100" i="22"/>
  <c r="F100" i="22"/>
  <c r="G100" i="22"/>
  <c r="H100" i="22"/>
  <c r="E101" i="22"/>
  <c r="F101" i="22"/>
  <c r="G101" i="22"/>
  <c r="H101" i="22"/>
  <c r="E102" i="22"/>
  <c r="F102" i="22"/>
  <c r="G102" i="22"/>
  <c r="H102" i="22"/>
  <c r="E103" i="22"/>
  <c r="F103" i="22"/>
  <c r="G103" i="22"/>
  <c r="H103" i="22"/>
  <c r="E104" i="22"/>
  <c r="F104" i="22"/>
  <c r="G104" i="22"/>
  <c r="H104" i="22"/>
  <c r="E105" i="22"/>
  <c r="F105" i="22"/>
  <c r="G105" i="22"/>
  <c r="H105" i="22"/>
  <c r="E106" i="22"/>
  <c r="F106" i="22"/>
  <c r="G106" i="22"/>
  <c r="H106" i="22"/>
  <c r="E107" i="22"/>
  <c r="F107" i="22"/>
  <c r="G107" i="22"/>
  <c r="H107" i="22"/>
  <c r="E108" i="22"/>
  <c r="F108" i="22"/>
  <c r="G108" i="22"/>
  <c r="H108" i="22"/>
  <c r="E109" i="22"/>
  <c r="F109" i="22"/>
  <c r="G109" i="22"/>
  <c r="H109" i="22"/>
  <c r="E110" i="22"/>
  <c r="F110" i="22"/>
  <c r="G110" i="22"/>
  <c r="H110" i="22"/>
  <c r="E111" i="22"/>
  <c r="F111" i="22"/>
  <c r="G111" i="22"/>
  <c r="H111" i="22"/>
  <c r="E112" i="22"/>
  <c r="F112" i="22"/>
  <c r="G112" i="22"/>
  <c r="H112" i="22"/>
  <c r="E113" i="22"/>
  <c r="F113" i="22"/>
  <c r="G113" i="22"/>
  <c r="H113" i="22"/>
  <c r="E114" i="22"/>
  <c r="F114" i="22"/>
  <c r="G114" i="22"/>
  <c r="H114" i="22"/>
  <c r="E115" i="22"/>
  <c r="F115" i="22"/>
  <c r="G115" i="22"/>
  <c r="H115" i="22"/>
  <c r="E116" i="22"/>
  <c r="F116" i="22"/>
  <c r="G116" i="22"/>
  <c r="H116" i="22"/>
  <c r="E117" i="22"/>
  <c r="F117" i="22"/>
  <c r="G117" i="22"/>
  <c r="H117" i="22"/>
  <c r="E118" i="22"/>
  <c r="F118" i="22"/>
  <c r="G118" i="22"/>
  <c r="H118" i="22"/>
  <c r="E119" i="22"/>
  <c r="F119" i="22"/>
  <c r="G119" i="22"/>
  <c r="H119" i="22"/>
  <c r="E120" i="22"/>
  <c r="F120" i="22"/>
  <c r="G120" i="22"/>
  <c r="H120" i="22"/>
  <c r="E121" i="22"/>
  <c r="F121" i="22"/>
  <c r="G121" i="22"/>
  <c r="H121" i="22"/>
  <c r="E122" i="22"/>
  <c r="F122" i="22"/>
  <c r="G122" i="22"/>
  <c r="H122" i="22"/>
  <c r="E123" i="22"/>
  <c r="F123" i="22"/>
  <c r="G123" i="22"/>
  <c r="H123" i="22"/>
  <c r="E124" i="22"/>
  <c r="F124" i="22"/>
  <c r="G124" i="22"/>
  <c r="H124" i="22"/>
  <c r="E125" i="22"/>
  <c r="F125" i="22"/>
  <c r="G125" i="22"/>
  <c r="H125" i="22"/>
  <c r="E126" i="22"/>
  <c r="F126" i="22"/>
  <c r="G126" i="22"/>
  <c r="H126" i="22"/>
  <c r="E127" i="22"/>
  <c r="F127" i="22"/>
  <c r="G127" i="22"/>
  <c r="H127" i="22"/>
  <c r="E128" i="22"/>
  <c r="F128" i="22"/>
  <c r="G128" i="22"/>
  <c r="H128" i="22"/>
  <c r="E129" i="22"/>
  <c r="F129" i="22"/>
  <c r="G129" i="22"/>
  <c r="H129" i="22"/>
  <c r="E130" i="22"/>
  <c r="F130" i="22"/>
  <c r="G130" i="22"/>
  <c r="H130" i="22"/>
  <c r="E131" i="22"/>
  <c r="F131" i="22"/>
  <c r="G131" i="22"/>
  <c r="H131" i="22"/>
  <c r="H4" i="22"/>
  <c r="G4" i="22"/>
  <c r="F4" i="22"/>
  <c r="E4" i="22"/>
  <c r="M39" i="26" l="1"/>
  <c r="N39" i="26" s="1"/>
  <c r="M103" i="26"/>
  <c r="M110" i="26"/>
  <c r="M54" i="27"/>
  <c r="M129" i="27"/>
  <c r="M131" i="27"/>
  <c r="N131" i="27" s="1"/>
  <c r="M88" i="27"/>
  <c r="N88" i="27" s="1"/>
  <c r="M61" i="27"/>
  <c r="A61" i="27" s="1"/>
  <c r="M87" i="26"/>
  <c r="N87" i="26" s="1"/>
  <c r="M19" i="26"/>
  <c r="M20" i="26"/>
  <c r="N20" i="26" s="1"/>
  <c r="M47" i="26"/>
  <c r="N47" i="26" s="1"/>
  <c r="M58" i="26"/>
  <c r="A58" i="26" s="1"/>
  <c r="M113" i="26"/>
  <c r="N113" i="26" s="1"/>
  <c r="M117" i="26"/>
  <c r="M124" i="26"/>
  <c r="A124" i="26" s="1"/>
  <c r="M128" i="26"/>
  <c r="N128" i="26" s="1"/>
  <c r="M18" i="26"/>
  <c r="N18" i="26" s="1"/>
  <c r="M48" i="26"/>
  <c r="N48" i="26" s="1"/>
  <c r="M52" i="26"/>
  <c r="A52" i="26" s="1"/>
  <c r="M67" i="26"/>
  <c r="M74" i="26"/>
  <c r="M76" i="26"/>
  <c r="M102" i="26"/>
  <c r="N102" i="26" s="1"/>
  <c r="M106" i="26"/>
  <c r="N106" i="26" s="1"/>
  <c r="M109" i="26"/>
  <c r="N109" i="26" s="1"/>
  <c r="M26" i="26"/>
  <c r="A26" i="26" s="1"/>
  <c r="M66" i="26"/>
  <c r="A66" i="26" s="1"/>
  <c r="N26" i="27"/>
  <c r="A26" i="27"/>
  <c r="M40" i="27"/>
  <c r="A40" i="27" s="1"/>
  <c r="N30" i="27"/>
  <c r="A30" i="27"/>
  <c r="M34" i="27"/>
  <c r="N34" i="27" s="1"/>
  <c r="M35" i="27"/>
  <c r="N35" i="27" s="1"/>
  <c r="M38" i="27"/>
  <c r="A38" i="27" s="1"/>
  <c r="M67" i="27"/>
  <c r="A67" i="27" s="1"/>
  <c r="M107" i="27"/>
  <c r="M111" i="27"/>
  <c r="A111" i="27" s="1"/>
  <c r="M112" i="27"/>
  <c r="M116" i="27"/>
  <c r="N116" i="27" s="1"/>
  <c r="M117" i="27"/>
  <c r="N117" i="27" s="1"/>
  <c r="M122" i="27"/>
  <c r="N122" i="27" s="1"/>
  <c r="M84" i="27"/>
  <c r="A84" i="27" s="1"/>
  <c r="M85" i="27"/>
  <c r="A85" i="27" s="1"/>
  <c r="M99" i="27"/>
  <c r="M102" i="27"/>
  <c r="N102" i="27" s="1"/>
  <c r="M39" i="27"/>
  <c r="N39" i="27" s="1"/>
  <c r="M51" i="27"/>
  <c r="N51" i="27" s="1"/>
  <c r="M55" i="27"/>
  <c r="A55" i="27" s="1"/>
  <c r="M63" i="27"/>
  <c r="N63" i="27" s="1"/>
  <c r="M64" i="27"/>
  <c r="N64" i="27" s="1"/>
  <c r="M68" i="27"/>
  <c r="A68" i="27" s="1"/>
  <c r="M80" i="27"/>
  <c r="A80" i="27" s="1"/>
  <c r="M95" i="27"/>
  <c r="N95" i="27" s="1"/>
  <c r="M110" i="27"/>
  <c r="A110" i="27" s="1"/>
  <c r="M121" i="27"/>
  <c r="N121" i="27" s="1"/>
  <c r="M124" i="27"/>
  <c r="N124" i="27" s="1"/>
  <c r="M48" i="27"/>
  <c r="A48" i="27" s="1"/>
  <c r="M32" i="27"/>
  <c r="N32" i="27" s="1"/>
  <c r="M27" i="27"/>
  <c r="A27" i="27" s="1"/>
  <c r="M43" i="27"/>
  <c r="A43" i="27" s="1"/>
  <c r="M101" i="27"/>
  <c r="N101" i="27" s="1"/>
  <c r="M106" i="27"/>
  <c r="M115" i="27"/>
  <c r="N115" i="27" s="1"/>
  <c r="M119" i="27"/>
  <c r="M120" i="27"/>
  <c r="N120" i="27" s="1"/>
  <c r="M94" i="27"/>
  <c r="N94" i="27" s="1"/>
  <c r="M56" i="27"/>
  <c r="M59" i="27"/>
  <c r="N59" i="27" s="1"/>
  <c r="M83" i="27"/>
  <c r="N83" i="27" s="1"/>
  <c r="M46" i="27"/>
  <c r="N46" i="27" s="1"/>
  <c r="M75" i="27"/>
  <c r="N75" i="27" s="1"/>
  <c r="M89" i="27"/>
  <c r="N89" i="27" s="1"/>
  <c r="M71" i="27"/>
  <c r="N71" i="27" s="1"/>
  <c r="M72" i="27"/>
  <c r="A72" i="27" s="1"/>
  <c r="M13" i="27"/>
  <c r="N13" i="27" s="1"/>
  <c r="M10" i="27"/>
  <c r="M16" i="27"/>
  <c r="N16" i="27" s="1"/>
  <c r="M23" i="27"/>
  <c r="N23" i="27" s="1"/>
  <c r="M19" i="27"/>
  <c r="N19" i="27" s="1"/>
  <c r="M22" i="27"/>
  <c r="M6" i="27"/>
  <c r="N6" i="27" s="1"/>
  <c r="M12" i="27"/>
  <c r="N12" i="27" s="1"/>
  <c r="M9" i="27"/>
  <c r="N9" i="27" s="1"/>
  <c r="M15" i="27"/>
  <c r="N15" i="27" s="1"/>
  <c r="N7" i="27"/>
  <c r="A22" i="27"/>
  <c r="N22" i="27"/>
  <c r="A32" i="27"/>
  <c r="A39" i="27"/>
  <c r="N80" i="27"/>
  <c r="N10" i="27"/>
  <c r="N96" i="27"/>
  <c r="A96" i="27"/>
  <c r="M18" i="27"/>
  <c r="M31" i="27"/>
  <c r="M5" i="27"/>
  <c r="M8" i="27"/>
  <c r="M11" i="27"/>
  <c r="M14" i="27"/>
  <c r="A46" i="27"/>
  <c r="A59" i="27"/>
  <c r="M24" i="27"/>
  <c r="N72" i="27"/>
  <c r="N67" i="27"/>
  <c r="A56" i="27"/>
  <c r="N56" i="27"/>
  <c r="M25" i="27"/>
  <c r="M21" i="27"/>
  <c r="M4" i="27"/>
  <c r="M17" i="27"/>
  <c r="M47" i="27"/>
  <c r="N54" i="27"/>
  <c r="A54" i="27"/>
  <c r="M43" i="26"/>
  <c r="A43" i="26" s="1"/>
  <c r="M82" i="26"/>
  <c r="N82" i="26" s="1"/>
  <c r="M95" i="26"/>
  <c r="N95" i="26" s="1"/>
  <c r="M29" i="27"/>
  <c r="M57" i="27"/>
  <c r="M58" i="27"/>
  <c r="M62" i="27"/>
  <c r="M65" i="27"/>
  <c r="N107" i="27"/>
  <c r="A107" i="27"/>
  <c r="N112" i="27"/>
  <c r="A112" i="27"/>
  <c r="A116" i="27"/>
  <c r="N129" i="27"/>
  <c r="A129" i="27"/>
  <c r="M63" i="26"/>
  <c r="A63" i="26" s="1"/>
  <c r="M37" i="27"/>
  <c r="M90" i="27"/>
  <c r="A95" i="27"/>
  <c r="N99" i="27"/>
  <c r="A99" i="27"/>
  <c r="A102" i="27"/>
  <c r="M125" i="27"/>
  <c r="M128" i="27"/>
  <c r="M6" i="26"/>
  <c r="N6" i="26" s="1"/>
  <c r="M10" i="26"/>
  <c r="N10" i="26" s="1"/>
  <c r="M14" i="26"/>
  <c r="N14" i="26" s="1"/>
  <c r="M23" i="26"/>
  <c r="N23" i="26" s="1"/>
  <c r="M50" i="26"/>
  <c r="N50" i="26" s="1"/>
  <c r="M57" i="26"/>
  <c r="A57" i="26" s="1"/>
  <c r="M64" i="26"/>
  <c r="N64" i="26" s="1"/>
  <c r="M77" i="26"/>
  <c r="N77" i="26" s="1"/>
  <c r="N40" i="27"/>
  <c r="M79" i="27"/>
  <c r="N82" i="27"/>
  <c r="A82" i="27"/>
  <c r="M87" i="27"/>
  <c r="N110" i="27"/>
  <c r="M5" i="26"/>
  <c r="N5" i="26" s="1"/>
  <c r="M13" i="26"/>
  <c r="N13" i="26" s="1"/>
  <c r="M35" i="26"/>
  <c r="N35" i="26" s="1"/>
  <c r="M60" i="26"/>
  <c r="M68" i="26"/>
  <c r="N68" i="26" s="1"/>
  <c r="M75" i="26"/>
  <c r="A75" i="26" s="1"/>
  <c r="M83" i="26"/>
  <c r="N83" i="26" s="1"/>
  <c r="M107" i="26"/>
  <c r="M120" i="26"/>
  <c r="A120" i="26" s="1"/>
  <c r="M44" i="27"/>
  <c r="M76" i="27"/>
  <c r="M81" i="27"/>
  <c r="A94" i="27"/>
  <c r="N106" i="27"/>
  <c r="A106" i="27"/>
  <c r="A115" i="27"/>
  <c r="A119" i="27"/>
  <c r="N119" i="27"/>
  <c r="M16" i="26"/>
  <c r="N16" i="26" s="1"/>
  <c r="M17" i="26"/>
  <c r="N17" i="26" s="1"/>
  <c r="M27" i="26"/>
  <c r="N27" i="26" s="1"/>
  <c r="M34" i="26"/>
  <c r="A34" i="26" s="1"/>
  <c r="M41" i="26"/>
  <c r="A41" i="26" s="1"/>
  <c r="M49" i="26"/>
  <c r="N49" i="26" s="1"/>
  <c r="M53" i="26"/>
  <c r="N53" i="26" s="1"/>
  <c r="M84" i="26"/>
  <c r="N84" i="26" s="1"/>
  <c r="M112" i="26"/>
  <c r="N112" i="26" s="1"/>
  <c r="M123" i="26"/>
  <c r="N123" i="26" s="1"/>
  <c r="M131" i="26"/>
  <c r="N131" i="26" s="1"/>
  <c r="M20" i="27"/>
  <c r="M41" i="27"/>
  <c r="M42" i="27"/>
  <c r="M45" i="27"/>
  <c r="M77" i="27"/>
  <c r="M78" i="27"/>
  <c r="M86" i="27"/>
  <c r="M92" i="27"/>
  <c r="M93" i="27"/>
  <c r="M98" i="27"/>
  <c r="M105" i="27"/>
  <c r="M109" i="27"/>
  <c r="M127" i="27"/>
  <c r="M4" i="26"/>
  <c r="N4" i="26" s="1"/>
  <c r="M8" i="26"/>
  <c r="N8" i="26" s="1"/>
  <c r="M9" i="26"/>
  <c r="N9" i="26" s="1"/>
  <c r="M12" i="26"/>
  <c r="N12" i="26" s="1"/>
  <c r="M21" i="26"/>
  <c r="A21" i="26" s="1"/>
  <c r="M33" i="26"/>
  <c r="A33" i="26" s="1"/>
  <c r="M45" i="26"/>
  <c r="A45" i="26" s="1"/>
  <c r="M56" i="26"/>
  <c r="N56" i="26" s="1"/>
  <c r="M100" i="26"/>
  <c r="A100" i="26" s="1"/>
  <c r="M116" i="26"/>
  <c r="N116" i="26" s="1"/>
  <c r="M127" i="26"/>
  <c r="N127" i="26" s="1"/>
  <c r="M52" i="27"/>
  <c r="N68" i="27"/>
  <c r="M97" i="27"/>
  <c r="M104" i="27"/>
  <c r="M108" i="27"/>
  <c r="M123" i="27"/>
  <c r="M28" i="27"/>
  <c r="M33" i="27"/>
  <c r="M49" i="27"/>
  <c r="M50" i="27"/>
  <c r="M53" i="27"/>
  <c r="M69" i="27"/>
  <c r="M70" i="27"/>
  <c r="M73" i="27"/>
  <c r="M74" i="27"/>
  <c r="M100" i="27"/>
  <c r="M114" i="27"/>
  <c r="M118" i="27"/>
  <c r="M130" i="27"/>
  <c r="M31" i="26"/>
  <c r="N31" i="26" s="1"/>
  <c r="M42" i="26"/>
  <c r="N42" i="26" s="1"/>
  <c r="M71" i="26"/>
  <c r="N71" i="26" s="1"/>
  <c r="M92" i="26"/>
  <c r="N92" i="26" s="1"/>
  <c r="M104" i="26"/>
  <c r="N104" i="26" s="1"/>
  <c r="M36" i="27"/>
  <c r="M60" i="27"/>
  <c r="A66" i="27"/>
  <c r="M91" i="27"/>
  <c r="M103" i="27"/>
  <c r="M113" i="27"/>
  <c r="M126" i="27"/>
  <c r="A76" i="26"/>
  <c r="N76" i="26"/>
  <c r="N79" i="26"/>
  <c r="A79" i="26"/>
  <c r="N58" i="26"/>
  <c r="A84" i="26"/>
  <c r="A48" i="26"/>
  <c r="N52" i="26"/>
  <c r="N67" i="26"/>
  <c r="A67" i="26"/>
  <c r="N74" i="26"/>
  <c r="A74" i="26"/>
  <c r="N19" i="26"/>
  <c r="A19" i="26"/>
  <c r="A18" i="26" s="1"/>
  <c r="M25" i="26"/>
  <c r="M29" i="26"/>
  <c r="M37" i="26"/>
  <c r="M59" i="26"/>
  <c r="N66" i="26"/>
  <c r="M40" i="26"/>
  <c r="M51" i="26"/>
  <c r="M55" i="26"/>
  <c r="N57" i="26"/>
  <c r="N75" i="26"/>
  <c r="N33" i="26"/>
  <c r="M15" i="26"/>
  <c r="M65" i="26"/>
  <c r="M7" i="26"/>
  <c r="M11" i="26"/>
  <c r="M32" i="26"/>
  <c r="M61" i="26"/>
  <c r="M69" i="26"/>
  <c r="A95" i="26"/>
  <c r="N60" i="26"/>
  <c r="A60" i="26"/>
  <c r="M24" i="26"/>
  <c r="M28" i="26"/>
  <c r="M36" i="26"/>
  <c r="M44" i="26"/>
  <c r="M72" i="26"/>
  <c r="M85" i="26"/>
  <c r="M86" i="26"/>
  <c r="A103" i="26"/>
  <c r="N103" i="26"/>
  <c r="N110" i="26"/>
  <c r="A110" i="26"/>
  <c r="A113" i="26"/>
  <c r="N117" i="26"/>
  <c r="A117" i="26"/>
  <c r="M38" i="26"/>
  <c r="M70" i="26"/>
  <c r="N107" i="26"/>
  <c r="A107" i="26"/>
  <c r="M46" i="26"/>
  <c r="M94" i="26"/>
  <c r="A102" i="26"/>
  <c r="A109" i="26"/>
  <c r="M78" i="26"/>
  <c r="M93" i="26"/>
  <c r="M101" i="26"/>
  <c r="M115" i="26"/>
  <c r="M119" i="26"/>
  <c r="M122" i="26"/>
  <c r="M22" i="26"/>
  <c r="M54" i="26"/>
  <c r="M80" i="26"/>
  <c r="M91" i="26"/>
  <c r="M99" i="26"/>
  <c r="M105" i="26"/>
  <c r="M111" i="26"/>
  <c r="M130" i="26"/>
  <c r="M81" i="26"/>
  <c r="M88" i="26"/>
  <c r="M108" i="26"/>
  <c r="M114" i="26"/>
  <c r="M121" i="26"/>
  <c r="M126" i="26"/>
  <c r="M30" i="26"/>
  <c r="M62" i="26"/>
  <c r="M73" i="26"/>
  <c r="M89" i="26"/>
  <c r="M90" i="26"/>
  <c r="M96" i="26"/>
  <c r="M97" i="26"/>
  <c r="M98" i="26"/>
  <c r="M118" i="26"/>
  <c r="M125" i="26"/>
  <c r="M129" i="26"/>
  <c r="A39" i="26" l="1"/>
  <c r="A49" i="26"/>
  <c r="A47" i="26"/>
  <c r="A50" i="26"/>
  <c r="N41" i="26"/>
  <c r="A20" i="26"/>
  <c r="N26" i="26"/>
  <c r="A23" i="26"/>
  <c r="N21" i="26"/>
  <c r="N27" i="27"/>
  <c r="A35" i="26"/>
  <c r="A56" i="26"/>
  <c r="A87" i="26"/>
  <c r="A77" i="26"/>
  <c r="A106" i="26"/>
  <c r="N63" i="26"/>
  <c r="N43" i="26"/>
  <c r="A128" i="26"/>
  <c r="A124" i="27"/>
  <c r="A63" i="27"/>
  <c r="N48" i="27"/>
  <c r="A121" i="27"/>
  <c r="N55" i="27"/>
  <c r="A83" i="27"/>
  <c r="A131" i="27"/>
  <c r="A88" i="27"/>
  <c r="N43" i="27"/>
  <c r="A51" i="27"/>
  <c r="N61" i="27"/>
  <c r="N85" i="27"/>
  <c r="N111" i="27"/>
  <c r="A92" i="26"/>
  <c r="A127" i="26"/>
  <c r="A27" i="26"/>
  <c r="A116" i="26"/>
  <c r="A131" i="26"/>
  <c r="A104" i="26"/>
  <c r="A112" i="26"/>
  <c r="A42" i="26"/>
  <c r="N100" i="26"/>
  <c r="N124" i="26"/>
  <c r="A83" i="26"/>
  <c r="N120" i="26"/>
  <c r="A122" i="27"/>
  <c r="A71" i="27"/>
  <c r="A34" i="27"/>
  <c r="N38" i="27"/>
  <c r="A75" i="27"/>
  <c r="N84" i="27"/>
  <c r="A89" i="27"/>
  <c r="A117" i="27"/>
  <c r="A35" i="27"/>
  <c r="A64" i="27"/>
  <c r="A120" i="27"/>
  <c r="A101" i="27"/>
  <c r="A19" i="27"/>
  <c r="A18" i="27" s="1"/>
  <c r="A17" i="27" s="1"/>
  <c r="A16" i="27" s="1"/>
  <c r="A15" i="27" s="1"/>
  <c r="A14" i="27" s="1"/>
  <c r="A13" i="27" s="1"/>
  <c r="A12" i="27" s="1"/>
  <c r="A11" i="27" s="1"/>
  <c r="A10" i="27" s="1"/>
  <c r="A9" i="27" s="1"/>
  <c r="A8" i="27" s="1"/>
  <c r="A7" i="27" s="1"/>
  <c r="A6" i="27" s="1"/>
  <c r="A5" i="27" s="1"/>
  <c r="A4" i="27" s="1"/>
  <c r="A134" i="27" s="1"/>
  <c r="A23" i="27"/>
  <c r="N125" i="27"/>
  <c r="A125" i="27"/>
  <c r="N4" i="27"/>
  <c r="N114" i="27"/>
  <c r="A114" i="27"/>
  <c r="N50" i="27"/>
  <c r="A50" i="27"/>
  <c r="A45" i="27"/>
  <c r="N45" i="27"/>
  <c r="A44" i="27"/>
  <c r="N44" i="27"/>
  <c r="A36" i="27"/>
  <c r="N36" i="27"/>
  <c r="N109" i="27"/>
  <c r="A109" i="27"/>
  <c r="A71" i="26"/>
  <c r="N126" i="27"/>
  <c r="A126" i="27"/>
  <c r="A100" i="27"/>
  <c r="N100" i="27"/>
  <c r="N49" i="27"/>
  <c r="A49" i="27"/>
  <c r="N105" i="27"/>
  <c r="A105" i="27"/>
  <c r="N42" i="27"/>
  <c r="A42" i="27"/>
  <c r="N21" i="27"/>
  <c r="A21" i="27"/>
  <c r="N24" i="27"/>
  <c r="A24" i="27"/>
  <c r="A64" i="26"/>
  <c r="A17" i="26"/>
  <c r="A16" i="26" s="1"/>
  <c r="A15" i="26" s="1"/>
  <c r="A14" i="26" s="1"/>
  <c r="A13" i="26" s="1"/>
  <c r="A12" i="26" s="1"/>
  <c r="A11" i="26" s="1"/>
  <c r="A10" i="26" s="1"/>
  <c r="A9" i="26" s="1"/>
  <c r="A8" i="26" s="1"/>
  <c r="A7" i="26" s="1"/>
  <c r="A6" i="26" s="1"/>
  <c r="A5" i="26" s="1"/>
  <c r="A4" i="26" s="1"/>
  <c r="A134" i="26" s="1"/>
  <c r="N113" i="27"/>
  <c r="A113" i="27"/>
  <c r="N74" i="27"/>
  <c r="A74" i="27"/>
  <c r="N33" i="27"/>
  <c r="A33" i="27"/>
  <c r="N98" i="27"/>
  <c r="A98" i="27"/>
  <c r="N41" i="27"/>
  <c r="A41" i="27"/>
  <c r="A87" i="27"/>
  <c r="N87" i="27"/>
  <c r="N37" i="27"/>
  <c r="A37" i="27"/>
  <c r="N65" i="27"/>
  <c r="A65" i="27"/>
  <c r="N25" i="27"/>
  <c r="A25" i="27"/>
  <c r="N14" i="27"/>
  <c r="A103" i="27"/>
  <c r="N103" i="27"/>
  <c r="N73" i="27"/>
  <c r="A73" i="27"/>
  <c r="N28" i="27"/>
  <c r="A28" i="27"/>
  <c r="A52" i="27"/>
  <c r="N52" i="27"/>
  <c r="A93" i="27"/>
  <c r="N93" i="27"/>
  <c r="N20" i="27"/>
  <c r="A20" i="27"/>
  <c r="N62" i="27"/>
  <c r="A62" i="27"/>
  <c r="N11" i="27"/>
  <c r="N45" i="26"/>
  <c r="A92" i="27"/>
  <c r="N92" i="27"/>
  <c r="N58" i="27"/>
  <c r="A58" i="27"/>
  <c r="N8" i="27"/>
  <c r="N34" i="26"/>
  <c r="A69" i="27"/>
  <c r="N69" i="27"/>
  <c r="A108" i="27"/>
  <c r="N108" i="27"/>
  <c r="N86" i="27"/>
  <c r="A86" i="27"/>
  <c r="A79" i="27"/>
  <c r="N79" i="27"/>
  <c r="N57" i="27"/>
  <c r="A57" i="27"/>
  <c r="N5" i="27"/>
  <c r="A53" i="26"/>
  <c r="N70" i="27"/>
  <c r="A70" i="27"/>
  <c r="A123" i="26"/>
  <c r="A82" i="26"/>
  <c r="A31" i="26"/>
  <c r="A68" i="26"/>
  <c r="N130" i="27"/>
  <c r="A130" i="27"/>
  <c r="N104" i="27"/>
  <c r="A104" i="27"/>
  <c r="N78" i="27"/>
  <c r="A78" i="27"/>
  <c r="N81" i="27"/>
  <c r="A81" i="27"/>
  <c r="N29" i="27"/>
  <c r="A29" i="27"/>
  <c r="A47" i="27"/>
  <c r="N47" i="27"/>
  <c r="A31" i="27"/>
  <c r="N31" i="27"/>
  <c r="N91" i="27"/>
  <c r="A91" i="27"/>
  <c r="N123" i="27"/>
  <c r="A123" i="27"/>
  <c r="A60" i="27"/>
  <c r="N60" i="27"/>
  <c r="N118" i="27"/>
  <c r="A118" i="27"/>
  <c r="A53" i="27"/>
  <c r="N53" i="27"/>
  <c r="N97" i="27"/>
  <c r="A97" i="27"/>
  <c r="A127" i="27"/>
  <c r="N127" i="27"/>
  <c r="A77" i="27"/>
  <c r="N77" i="27"/>
  <c r="A76" i="27"/>
  <c r="N76" i="27"/>
  <c r="N128" i="27"/>
  <c r="A128" i="27"/>
  <c r="N90" i="27"/>
  <c r="A90" i="27"/>
  <c r="N17" i="27"/>
  <c r="N18" i="27"/>
  <c r="A73" i="26"/>
  <c r="N73" i="26"/>
  <c r="N72" i="26"/>
  <c r="A72" i="26"/>
  <c r="N96" i="26"/>
  <c r="A96" i="26"/>
  <c r="N28" i="26"/>
  <c r="A28" i="26"/>
  <c r="N29" i="26"/>
  <c r="A29" i="26"/>
  <c r="A89" i="26"/>
  <c r="N89" i="26"/>
  <c r="A88" i="26"/>
  <c r="N88" i="26"/>
  <c r="N99" i="26"/>
  <c r="A99" i="26"/>
  <c r="N101" i="26"/>
  <c r="A101" i="26"/>
  <c r="N85" i="26"/>
  <c r="A85" i="26"/>
  <c r="N15" i="26"/>
  <c r="N30" i="26"/>
  <c r="A30" i="26"/>
  <c r="N11" i="26"/>
  <c r="N55" i="26"/>
  <c r="A55" i="26"/>
  <c r="N70" i="26"/>
  <c r="A70" i="26"/>
  <c r="A25" i="26"/>
  <c r="N25" i="26"/>
  <c r="N62" i="26"/>
  <c r="A62" i="26"/>
  <c r="A81" i="26"/>
  <c r="N81" i="26"/>
  <c r="N78" i="26"/>
  <c r="A78" i="26"/>
  <c r="N130" i="26"/>
  <c r="A130" i="26"/>
  <c r="N98" i="26"/>
  <c r="A98" i="26"/>
  <c r="N126" i="26"/>
  <c r="A126" i="26"/>
  <c r="A111" i="26"/>
  <c r="N111" i="26"/>
  <c r="N22" i="26"/>
  <c r="A22" i="26"/>
  <c r="N44" i="26"/>
  <c r="A44" i="26"/>
  <c r="N7" i="26"/>
  <c r="N51" i="26"/>
  <c r="A51" i="26"/>
  <c r="N59" i="26"/>
  <c r="A59" i="26"/>
  <c r="N91" i="26"/>
  <c r="A91" i="26"/>
  <c r="N125" i="26"/>
  <c r="A125" i="26"/>
  <c r="N80" i="26"/>
  <c r="A80" i="26"/>
  <c r="N38" i="26"/>
  <c r="A38" i="26"/>
  <c r="N118" i="26"/>
  <c r="A118" i="26"/>
  <c r="N54" i="26"/>
  <c r="A54" i="26"/>
  <c r="A97" i="26"/>
  <c r="N97" i="26"/>
  <c r="N121" i="26"/>
  <c r="A121" i="26"/>
  <c r="N105" i="26"/>
  <c r="A105" i="26"/>
  <c r="N122" i="26"/>
  <c r="A122" i="26"/>
  <c r="N94" i="26"/>
  <c r="A94" i="26"/>
  <c r="N36" i="26"/>
  <c r="A36" i="26"/>
  <c r="A65" i="26"/>
  <c r="N65" i="26"/>
  <c r="N40" i="26"/>
  <c r="A40" i="26"/>
  <c r="N37" i="26"/>
  <c r="A37" i="26"/>
  <c r="N129" i="26"/>
  <c r="A129" i="26"/>
  <c r="N93" i="26"/>
  <c r="A93" i="26"/>
  <c r="N32" i="26"/>
  <c r="A32" i="26"/>
  <c r="N114" i="26"/>
  <c r="A114" i="26"/>
  <c r="A119" i="26"/>
  <c r="N119" i="26"/>
  <c r="N46" i="26"/>
  <c r="A46" i="26"/>
  <c r="N69" i="26"/>
  <c r="A69" i="26"/>
  <c r="N90" i="26"/>
  <c r="A90" i="26"/>
  <c r="A108" i="26"/>
  <c r="N108" i="26"/>
  <c r="N115" i="26"/>
  <c r="A115" i="26"/>
  <c r="N86" i="26"/>
  <c r="A86" i="26"/>
  <c r="N24" i="26"/>
  <c r="A24" i="26"/>
  <c r="N61" i="26"/>
  <c r="A61" i="26"/>
  <c r="A137" i="27" l="1"/>
  <c r="C1" i="27" s="1"/>
  <c r="A137" i="26"/>
  <c r="C1" i="26" s="1"/>
  <c r="L108" i="22" l="1"/>
  <c r="K108" i="22" s="1"/>
  <c r="J108" i="22" s="1"/>
  <c r="I108" i="22" s="1"/>
  <c r="L109" i="22"/>
  <c r="K109" i="22" s="1"/>
  <c r="J109" i="22" s="1"/>
  <c r="I109" i="22" s="1"/>
  <c r="L110" i="22"/>
  <c r="K110" i="22" s="1"/>
  <c r="J110" i="22" s="1"/>
  <c r="I110" i="22" s="1"/>
  <c r="L111" i="22"/>
  <c r="K111" i="22" s="1"/>
  <c r="J111" i="22" s="1"/>
  <c r="I111" i="22" s="1"/>
  <c r="L112" i="22"/>
  <c r="K112" i="22" s="1"/>
  <c r="J112" i="22" s="1"/>
  <c r="I112" i="22" s="1"/>
  <c r="L113" i="22"/>
  <c r="K113" i="22" s="1"/>
  <c r="J113" i="22" s="1"/>
  <c r="I113" i="22" s="1"/>
  <c r="L114" i="22"/>
  <c r="K114" i="22" s="1"/>
  <c r="J114" i="22" s="1"/>
  <c r="I114" i="22" s="1"/>
  <c r="L115" i="22"/>
  <c r="K115" i="22" s="1"/>
  <c r="J115" i="22" s="1"/>
  <c r="I115" i="22" s="1"/>
  <c r="L116" i="22"/>
  <c r="K116" i="22" s="1"/>
  <c r="J116" i="22" s="1"/>
  <c r="I116" i="22" s="1"/>
  <c r="L117" i="22"/>
  <c r="K117" i="22" s="1"/>
  <c r="J117" i="22" s="1"/>
  <c r="I117" i="22" s="1"/>
  <c r="L118" i="22"/>
  <c r="K118" i="22" s="1"/>
  <c r="J118" i="22" s="1"/>
  <c r="I118" i="22" s="1"/>
  <c r="L119" i="22"/>
  <c r="K119" i="22" s="1"/>
  <c r="J119" i="22" s="1"/>
  <c r="I119" i="22" s="1"/>
  <c r="L120" i="22"/>
  <c r="K120" i="22" s="1"/>
  <c r="J120" i="22" s="1"/>
  <c r="I120" i="22" s="1"/>
  <c r="L121" i="22"/>
  <c r="K121" i="22" s="1"/>
  <c r="J121" i="22" s="1"/>
  <c r="I121" i="22" s="1"/>
  <c r="L122" i="22"/>
  <c r="K122" i="22" s="1"/>
  <c r="J122" i="22" s="1"/>
  <c r="I122" i="22" s="1"/>
  <c r="L123" i="22"/>
  <c r="K123" i="22" s="1"/>
  <c r="J123" i="22" s="1"/>
  <c r="I123" i="22" s="1"/>
  <c r="L124" i="22"/>
  <c r="K124" i="22" s="1"/>
  <c r="J124" i="22" s="1"/>
  <c r="I124" i="22" s="1"/>
  <c r="L125" i="22"/>
  <c r="K125" i="22" s="1"/>
  <c r="J125" i="22" s="1"/>
  <c r="I125" i="22" s="1"/>
  <c r="L126" i="22"/>
  <c r="K126" i="22" s="1"/>
  <c r="J126" i="22" s="1"/>
  <c r="I126" i="22" s="1"/>
  <c r="L127" i="22"/>
  <c r="K127" i="22" s="1"/>
  <c r="J127" i="22" s="1"/>
  <c r="I127" i="22" s="1"/>
  <c r="L128" i="22"/>
  <c r="K128" i="22" s="1"/>
  <c r="J128" i="22" s="1"/>
  <c r="I128" i="22" s="1"/>
  <c r="L129" i="22"/>
  <c r="K129" i="22" s="1"/>
  <c r="J129" i="22" s="1"/>
  <c r="I129" i="22" s="1"/>
  <c r="L130" i="22"/>
  <c r="K130" i="22" s="1"/>
  <c r="J130" i="22" s="1"/>
  <c r="I130" i="22" s="1"/>
  <c r="L131" i="22"/>
  <c r="K131" i="22" s="1"/>
  <c r="J131" i="22" s="1"/>
  <c r="I131" i="22" s="1"/>
  <c r="M108" i="22" l="1"/>
  <c r="A108" i="22" s="1"/>
  <c r="M127" i="22"/>
  <c r="A127" i="22" s="1"/>
  <c r="M111" i="22"/>
  <c r="A111" i="22" s="1"/>
  <c r="M119" i="22"/>
  <c r="N119" i="22" s="1"/>
  <c r="M110" i="22"/>
  <c r="N110" i="22" s="1"/>
  <c r="M126" i="22"/>
  <c r="A126" i="22" s="1"/>
  <c r="M125" i="22"/>
  <c r="N125" i="22" s="1"/>
  <c r="M122" i="22"/>
  <c r="A122" i="22" s="1"/>
  <c r="M109" i="22"/>
  <c r="A109" i="22" s="1"/>
  <c r="M123" i="22"/>
  <c r="A123" i="22" s="1"/>
  <c r="M116" i="22"/>
  <c r="A116" i="22" s="1"/>
  <c r="M129" i="22"/>
  <c r="A129" i="22" s="1"/>
  <c r="M113" i="22"/>
  <c r="N113" i="22" s="1"/>
  <c r="N126" i="22"/>
  <c r="M130" i="22"/>
  <c r="M120" i="22"/>
  <c r="M118" i="22"/>
  <c r="M117" i="22"/>
  <c r="M114" i="22"/>
  <c r="M131" i="22"/>
  <c r="M124" i="22"/>
  <c r="M128" i="22"/>
  <c r="M121" i="22"/>
  <c r="M115" i="22"/>
  <c r="M112" i="22"/>
  <c r="L102" i="22"/>
  <c r="K102" i="22" s="1"/>
  <c r="J102" i="22" s="1"/>
  <c r="I102" i="22" s="1"/>
  <c r="L103" i="22"/>
  <c r="K103" i="22" s="1"/>
  <c r="J103" i="22" s="1"/>
  <c r="I103" i="22" s="1"/>
  <c r="L104" i="22"/>
  <c r="K104" i="22" s="1"/>
  <c r="J104" i="22" s="1"/>
  <c r="I104" i="22" s="1"/>
  <c r="L105" i="22"/>
  <c r="K105" i="22" s="1"/>
  <c r="J105" i="22" s="1"/>
  <c r="I105" i="22" s="1"/>
  <c r="L106" i="22"/>
  <c r="K106" i="22" s="1"/>
  <c r="J106" i="22" s="1"/>
  <c r="I106" i="22" s="1"/>
  <c r="L107" i="22"/>
  <c r="K107" i="22" s="1"/>
  <c r="J107" i="22" s="1"/>
  <c r="I107" i="22" s="1"/>
  <c r="L96" i="22"/>
  <c r="K96" i="22" s="1"/>
  <c r="J96" i="22" s="1"/>
  <c r="I96" i="22" s="1"/>
  <c r="L97" i="22"/>
  <c r="K97" i="22" s="1"/>
  <c r="J97" i="22" s="1"/>
  <c r="I97" i="22" s="1"/>
  <c r="L98" i="22"/>
  <c r="K98" i="22" s="1"/>
  <c r="J98" i="22" s="1"/>
  <c r="I98" i="22" s="1"/>
  <c r="L99" i="22"/>
  <c r="K99" i="22" s="1"/>
  <c r="J99" i="22" s="1"/>
  <c r="I99" i="22" s="1"/>
  <c r="L100" i="22"/>
  <c r="K100" i="22" s="1"/>
  <c r="J100" i="22" s="1"/>
  <c r="I100" i="22" s="1"/>
  <c r="L101" i="22"/>
  <c r="K101" i="22" s="1"/>
  <c r="J101" i="22" s="1"/>
  <c r="I101" i="22" s="1"/>
  <c r="L82" i="22"/>
  <c r="K82" i="22" s="1"/>
  <c r="J82" i="22" s="1"/>
  <c r="I82" i="22" s="1"/>
  <c r="L83" i="22"/>
  <c r="K83" i="22" s="1"/>
  <c r="J83" i="22" s="1"/>
  <c r="I83" i="22" s="1"/>
  <c r="L84" i="22"/>
  <c r="K84" i="22" s="1"/>
  <c r="J84" i="22" s="1"/>
  <c r="I84" i="22" s="1"/>
  <c r="L85" i="22"/>
  <c r="K85" i="22" s="1"/>
  <c r="J85" i="22" s="1"/>
  <c r="I85" i="22" s="1"/>
  <c r="L86" i="22"/>
  <c r="K86" i="22" s="1"/>
  <c r="J86" i="22" s="1"/>
  <c r="I86" i="22" s="1"/>
  <c r="L87" i="22"/>
  <c r="K87" i="22" s="1"/>
  <c r="J87" i="22" s="1"/>
  <c r="I87" i="22" s="1"/>
  <c r="L88" i="22"/>
  <c r="K88" i="22" s="1"/>
  <c r="J88" i="22" s="1"/>
  <c r="I88" i="22" s="1"/>
  <c r="L89" i="22"/>
  <c r="K89" i="22" s="1"/>
  <c r="J89" i="22" s="1"/>
  <c r="I89" i="22" s="1"/>
  <c r="L90" i="22"/>
  <c r="K90" i="22" s="1"/>
  <c r="J90" i="22" s="1"/>
  <c r="I90" i="22" s="1"/>
  <c r="L91" i="22"/>
  <c r="K91" i="22" s="1"/>
  <c r="J91" i="22" s="1"/>
  <c r="I91" i="22" s="1"/>
  <c r="L92" i="22"/>
  <c r="K92" i="22" s="1"/>
  <c r="J92" i="22" s="1"/>
  <c r="I92" i="22" s="1"/>
  <c r="L93" i="22"/>
  <c r="K93" i="22" s="1"/>
  <c r="J93" i="22" s="1"/>
  <c r="I93" i="22" s="1"/>
  <c r="L94" i="22"/>
  <c r="K94" i="22" s="1"/>
  <c r="J94" i="22" s="1"/>
  <c r="I94" i="22" s="1"/>
  <c r="L95" i="22"/>
  <c r="K95" i="22" s="1"/>
  <c r="J95" i="22" s="1"/>
  <c r="I95" i="22" s="1"/>
  <c r="L71" i="22"/>
  <c r="K71" i="22" s="1"/>
  <c r="J71" i="22" s="1"/>
  <c r="I71" i="22" s="1"/>
  <c r="L72" i="22"/>
  <c r="K72" i="22" s="1"/>
  <c r="J72" i="22" s="1"/>
  <c r="I72" i="22" s="1"/>
  <c r="L73" i="22"/>
  <c r="K73" i="22" s="1"/>
  <c r="J73" i="22" s="1"/>
  <c r="I73" i="22" s="1"/>
  <c r="L74" i="22"/>
  <c r="K74" i="22" s="1"/>
  <c r="J74" i="22" s="1"/>
  <c r="I74" i="22" s="1"/>
  <c r="L75" i="22"/>
  <c r="K75" i="22" s="1"/>
  <c r="J75" i="22" s="1"/>
  <c r="I75" i="22" s="1"/>
  <c r="L76" i="22"/>
  <c r="K76" i="22" s="1"/>
  <c r="J76" i="22" s="1"/>
  <c r="I76" i="22" s="1"/>
  <c r="L77" i="22"/>
  <c r="K77" i="22" s="1"/>
  <c r="J77" i="22" s="1"/>
  <c r="I77" i="22" s="1"/>
  <c r="L78" i="22"/>
  <c r="K78" i="22" s="1"/>
  <c r="J78" i="22" s="1"/>
  <c r="I78" i="22" s="1"/>
  <c r="L79" i="22"/>
  <c r="K79" i="22" s="1"/>
  <c r="J79" i="22" s="1"/>
  <c r="I79" i="22" s="1"/>
  <c r="L80" i="22"/>
  <c r="K80" i="22" s="1"/>
  <c r="J80" i="22" s="1"/>
  <c r="I80" i="22" s="1"/>
  <c r="L81" i="22"/>
  <c r="K81" i="22" s="1"/>
  <c r="J81" i="22" s="1"/>
  <c r="I81" i="22" s="1"/>
  <c r="L68" i="22"/>
  <c r="K68" i="22" s="1"/>
  <c r="J68" i="22" s="1"/>
  <c r="I68" i="22" s="1"/>
  <c r="L69" i="22"/>
  <c r="K69" i="22" s="1"/>
  <c r="J69" i="22" s="1"/>
  <c r="I69" i="22" s="1"/>
  <c r="L70" i="22"/>
  <c r="K70" i="22" s="1"/>
  <c r="J70" i="22" s="1"/>
  <c r="I70" i="22" s="1"/>
  <c r="L67" i="22"/>
  <c r="K67" i="22" s="1"/>
  <c r="J67" i="22" s="1"/>
  <c r="I67" i="22" s="1"/>
  <c r="L66" i="22"/>
  <c r="K66" i="22" s="1"/>
  <c r="J66" i="22" s="1"/>
  <c r="I66" i="22" s="1"/>
  <c r="L65" i="22"/>
  <c r="K65" i="22" s="1"/>
  <c r="J65" i="22" s="1"/>
  <c r="I65" i="22" s="1"/>
  <c r="L64" i="22"/>
  <c r="K64" i="22" s="1"/>
  <c r="J64" i="22" s="1"/>
  <c r="I64" i="22" s="1"/>
  <c r="L63" i="22"/>
  <c r="K63" i="22" s="1"/>
  <c r="J63" i="22" s="1"/>
  <c r="I63" i="22" s="1"/>
  <c r="L62" i="22"/>
  <c r="K62" i="22" s="1"/>
  <c r="J62" i="22" s="1"/>
  <c r="I62" i="22" s="1"/>
  <c r="L61" i="22"/>
  <c r="K61" i="22" s="1"/>
  <c r="J61" i="22" s="1"/>
  <c r="I61" i="22" s="1"/>
  <c r="L60" i="22"/>
  <c r="K60" i="22" s="1"/>
  <c r="J60" i="22" s="1"/>
  <c r="I60" i="22" s="1"/>
  <c r="L59" i="22"/>
  <c r="K59" i="22" s="1"/>
  <c r="J59" i="22" s="1"/>
  <c r="I59" i="22" s="1"/>
  <c r="L58" i="22"/>
  <c r="K58" i="22" s="1"/>
  <c r="J58" i="22" s="1"/>
  <c r="I58" i="22" s="1"/>
  <c r="L57" i="22"/>
  <c r="K57" i="22" s="1"/>
  <c r="J57" i="22" s="1"/>
  <c r="I57" i="22" s="1"/>
  <c r="L56" i="22"/>
  <c r="K56" i="22" s="1"/>
  <c r="J56" i="22" s="1"/>
  <c r="I56" i="22" s="1"/>
  <c r="L55" i="22"/>
  <c r="K55" i="22" s="1"/>
  <c r="J55" i="22" s="1"/>
  <c r="I55" i="22" s="1"/>
  <c r="L54" i="22"/>
  <c r="K54" i="22" s="1"/>
  <c r="J54" i="22" s="1"/>
  <c r="I54" i="22" s="1"/>
  <c r="L53" i="22"/>
  <c r="K53" i="22" s="1"/>
  <c r="J53" i="22" s="1"/>
  <c r="I53" i="22" s="1"/>
  <c r="L52" i="22"/>
  <c r="K52" i="22" s="1"/>
  <c r="J52" i="22" s="1"/>
  <c r="I52" i="22" s="1"/>
  <c r="L51" i="22"/>
  <c r="K51" i="22" s="1"/>
  <c r="J51" i="22" s="1"/>
  <c r="I51" i="22" s="1"/>
  <c r="L50" i="22"/>
  <c r="K50" i="22" s="1"/>
  <c r="J50" i="22" s="1"/>
  <c r="I50" i="22" s="1"/>
  <c r="L49" i="22"/>
  <c r="K49" i="22" s="1"/>
  <c r="J49" i="22" s="1"/>
  <c r="I49" i="22" s="1"/>
  <c r="L48" i="22"/>
  <c r="K48" i="22" s="1"/>
  <c r="J48" i="22" s="1"/>
  <c r="I48" i="22" s="1"/>
  <c r="L47" i="22"/>
  <c r="K47" i="22" s="1"/>
  <c r="J47" i="22" s="1"/>
  <c r="I47" i="22" s="1"/>
  <c r="L46" i="22"/>
  <c r="K46" i="22" s="1"/>
  <c r="J46" i="22" s="1"/>
  <c r="I46" i="22" s="1"/>
  <c r="L45" i="22"/>
  <c r="K45" i="22" s="1"/>
  <c r="J45" i="22" s="1"/>
  <c r="I45" i="22" s="1"/>
  <c r="L44" i="22"/>
  <c r="K44" i="22" s="1"/>
  <c r="J44" i="22" s="1"/>
  <c r="I44" i="22" s="1"/>
  <c r="L43" i="22"/>
  <c r="K43" i="22" s="1"/>
  <c r="J43" i="22" s="1"/>
  <c r="I43" i="22" s="1"/>
  <c r="L42" i="22"/>
  <c r="K42" i="22" s="1"/>
  <c r="J42" i="22" s="1"/>
  <c r="I42" i="22" s="1"/>
  <c r="L41" i="22"/>
  <c r="K41" i="22" s="1"/>
  <c r="J41" i="22" s="1"/>
  <c r="I41" i="22" s="1"/>
  <c r="L40" i="22"/>
  <c r="K40" i="22" s="1"/>
  <c r="J40" i="22" s="1"/>
  <c r="I40" i="22" s="1"/>
  <c r="L39" i="22"/>
  <c r="K39" i="22" s="1"/>
  <c r="J39" i="22" s="1"/>
  <c r="I39" i="22" s="1"/>
  <c r="L38" i="22"/>
  <c r="K38" i="22" s="1"/>
  <c r="J38" i="22" s="1"/>
  <c r="I38" i="22" s="1"/>
  <c r="L37" i="22"/>
  <c r="K37" i="22" s="1"/>
  <c r="J37" i="22" s="1"/>
  <c r="I37" i="22" s="1"/>
  <c r="L36" i="22"/>
  <c r="K36" i="22" s="1"/>
  <c r="J36" i="22" s="1"/>
  <c r="I36" i="22" s="1"/>
  <c r="L35" i="22"/>
  <c r="K35" i="22" s="1"/>
  <c r="J35" i="22" s="1"/>
  <c r="I35" i="22" s="1"/>
  <c r="L34" i="22"/>
  <c r="K34" i="22" s="1"/>
  <c r="J34" i="22" s="1"/>
  <c r="I34" i="22" s="1"/>
  <c r="L33" i="22"/>
  <c r="K33" i="22" s="1"/>
  <c r="J33" i="22" s="1"/>
  <c r="I33" i="22" s="1"/>
  <c r="L32" i="22"/>
  <c r="K32" i="22" s="1"/>
  <c r="J32" i="22" s="1"/>
  <c r="I32" i="22" s="1"/>
  <c r="L31" i="22"/>
  <c r="K31" i="22" s="1"/>
  <c r="J31" i="22" s="1"/>
  <c r="I31" i="22" s="1"/>
  <c r="L30" i="22"/>
  <c r="K30" i="22" s="1"/>
  <c r="J30" i="22" s="1"/>
  <c r="I30" i="22" s="1"/>
  <c r="L29" i="22"/>
  <c r="K29" i="22" s="1"/>
  <c r="J29" i="22" s="1"/>
  <c r="I29" i="22" s="1"/>
  <c r="L28" i="22"/>
  <c r="K28" i="22" s="1"/>
  <c r="J28" i="22" s="1"/>
  <c r="I28" i="22" s="1"/>
  <c r="L27" i="22"/>
  <c r="K27" i="22" s="1"/>
  <c r="J27" i="22" s="1"/>
  <c r="I27" i="22" s="1"/>
  <c r="L26" i="22"/>
  <c r="K26" i="22" s="1"/>
  <c r="J26" i="22" s="1"/>
  <c r="I26" i="22" s="1"/>
  <c r="L25" i="22"/>
  <c r="K25" i="22" s="1"/>
  <c r="J25" i="22" s="1"/>
  <c r="I25" i="22" s="1"/>
  <c r="L24" i="22"/>
  <c r="K24" i="22" s="1"/>
  <c r="J24" i="22" s="1"/>
  <c r="I24" i="22" s="1"/>
  <c r="L23" i="22"/>
  <c r="K23" i="22" s="1"/>
  <c r="J23" i="22" s="1"/>
  <c r="I23" i="22" s="1"/>
  <c r="L22" i="22"/>
  <c r="K22" i="22" s="1"/>
  <c r="J22" i="22" s="1"/>
  <c r="I22" i="22" s="1"/>
  <c r="L21" i="22"/>
  <c r="K21" i="22" s="1"/>
  <c r="J21" i="22" s="1"/>
  <c r="I21" i="22" s="1"/>
  <c r="L20" i="22"/>
  <c r="K20" i="22" s="1"/>
  <c r="J20" i="22" s="1"/>
  <c r="I20" i="22" s="1"/>
  <c r="L19" i="22"/>
  <c r="K19" i="22" s="1"/>
  <c r="J19" i="22" s="1"/>
  <c r="I19" i="22" s="1"/>
  <c r="L18" i="22"/>
  <c r="K18" i="22" s="1"/>
  <c r="J18" i="22" s="1"/>
  <c r="I18" i="22" s="1"/>
  <c r="L17" i="22"/>
  <c r="K17" i="22" s="1"/>
  <c r="J17" i="22" s="1"/>
  <c r="I17" i="22" s="1"/>
  <c r="L16" i="22"/>
  <c r="K16" i="22" s="1"/>
  <c r="J16" i="22" s="1"/>
  <c r="I16" i="22" s="1"/>
  <c r="L15" i="22"/>
  <c r="K15" i="22" s="1"/>
  <c r="J15" i="22" s="1"/>
  <c r="I15" i="22" s="1"/>
  <c r="L14" i="22"/>
  <c r="K14" i="22" s="1"/>
  <c r="J14" i="22" s="1"/>
  <c r="I14" i="22" s="1"/>
  <c r="L13" i="22"/>
  <c r="K13" i="22" s="1"/>
  <c r="J13" i="22" s="1"/>
  <c r="I13" i="22" s="1"/>
  <c r="L12" i="22"/>
  <c r="K12" i="22" s="1"/>
  <c r="J12" i="22" s="1"/>
  <c r="I12" i="22" s="1"/>
  <c r="L11" i="22"/>
  <c r="K11" i="22" s="1"/>
  <c r="J11" i="22" s="1"/>
  <c r="I11" i="22" s="1"/>
  <c r="L10" i="22"/>
  <c r="K10" i="22" s="1"/>
  <c r="J10" i="22" s="1"/>
  <c r="I10" i="22" s="1"/>
  <c r="L9" i="22"/>
  <c r="K9" i="22" s="1"/>
  <c r="J9" i="22" s="1"/>
  <c r="I9" i="22" s="1"/>
  <c r="L8" i="22"/>
  <c r="K8" i="22" s="1"/>
  <c r="J8" i="22" s="1"/>
  <c r="I8" i="22" s="1"/>
  <c r="L7" i="22"/>
  <c r="K7" i="22" s="1"/>
  <c r="J7" i="22" s="1"/>
  <c r="I7" i="22" s="1"/>
  <c r="L6" i="22"/>
  <c r="K6" i="22" s="1"/>
  <c r="J6" i="22" s="1"/>
  <c r="I6" i="22" s="1"/>
  <c r="L5" i="22"/>
  <c r="K5" i="22" s="1"/>
  <c r="J5" i="22" s="1"/>
  <c r="I5" i="22" s="1"/>
  <c r="L4" i="22"/>
  <c r="K4" i="22" s="1"/>
  <c r="J4" i="22" s="1"/>
  <c r="I4" i="22" s="1"/>
  <c r="E60" i="18"/>
  <c r="F60" i="18"/>
  <c r="G60" i="18"/>
  <c r="H60" i="18"/>
  <c r="L60" i="18"/>
  <c r="K60" i="18" s="1"/>
  <c r="J60" i="18" s="1"/>
  <c r="I60" i="18" s="1"/>
  <c r="E61" i="18"/>
  <c r="F61" i="18"/>
  <c r="G61" i="18"/>
  <c r="H61" i="18"/>
  <c r="L61" i="18"/>
  <c r="K61" i="18" s="1"/>
  <c r="J61" i="18" s="1"/>
  <c r="I61" i="18" s="1"/>
  <c r="E62" i="18"/>
  <c r="F62" i="18"/>
  <c r="G62" i="18"/>
  <c r="H62" i="18"/>
  <c r="K62" i="18"/>
  <c r="J62" i="18" s="1"/>
  <c r="I62" i="18" s="1"/>
  <c r="L62" i="18"/>
  <c r="E63" i="18"/>
  <c r="F63" i="18"/>
  <c r="G63" i="18"/>
  <c r="H63" i="18"/>
  <c r="L63" i="18"/>
  <c r="K63" i="18" s="1"/>
  <c r="J63" i="18" s="1"/>
  <c r="I63" i="18" s="1"/>
  <c r="E64" i="18"/>
  <c r="F64" i="18"/>
  <c r="G64" i="18"/>
  <c r="H64" i="18"/>
  <c r="L64" i="18"/>
  <c r="K64" i="18" s="1"/>
  <c r="J64" i="18" s="1"/>
  <c r="I64" i="18" s="1"/>
  <c r="E65" i="18"/>
  <c r="F65" i="18"/>
  <c r="G65" i="18"/>
  <c r="H65" i="18"/>
  <c r="L65" i="18"/>
  <c r="K65" i="18" s="1"/>
  <c r="J65" i="18" s="1"/>
  <c r="I65" i="18" s="1"/>
  <c r="E51" i="18"/>
  <c r="F51" i="18"/>
  <c r="G51" i="18"/>
  <c r="H51" i="18"/>
  <c r="K51" i="18"/>
  <c r="J51" i="18" s="1"/>
  <c r="I51" i="18" s="1"/>
  <c r="L51" i="18"/>
  <c r="E52" i="18"/>
  <c r="F52" i="18"/>
  <c r="G52" i="18"/>
  <c r="H52" i="18"/>
  <c r="L52" i="18"/>
  <c r="K52" i="18" s="1"/>
  <c r="J52" i="18" s="1"/>
  <c r="I52" i="18" s="1"/>
  <c r="E53" i="18"/>
  <c r="F53" i="18"/>
  <c r="G53" i="18"/>
  <c r="H53" i="18"/>
  <c r="K53" i="18"/>
  <c r="J53" i="18" s="1"/>
  <c r="I53" i="18" s="1"/>
  <c r="L53" i="18"/>
  <c r="E54" i="18"/>
  <c r="F54" i="18"/>
  <c r="G54" i="18"/>
  <c r="H54" i="18"/>
  <c r="L54" i="18"/>
  <c r="K54" i="18" s="1"/>
  <c r="J54" i="18" s="1"/>
  <c r="I54" i="18" s="1"/>
  <c r="E55" i="18"/>
  <c r="F55" i="18"/>
  <c r="G55" i="18"/>
  <c r="H55" i="18"/>
  <c r="L55" i="18"/>
  <c r="K55" i="18" s="1"/>
  <c r="J55" i="18" s="1"/>
  <c r="I55" i="18" s="1"/>
  <c r="E56" i="18"/>
  <c r="F56" i="18"/>
  <c r="G56" i="18"/>
  <c r="H56" i="18"/>
  <c r="L56" i="18"/>
  <c r="K56" i="18" s="1"/>
  <c r="J56" i="18" s="1"/>
  <c r="I56" i="18" s="1"/>
  <c r="E57" i="18"/>
  <c r="F57" i="18"/>
  <c r="G57" i="18"/>
  <c r="H57" i="18"/>
  <c r="L57" i="18"/>
  <c r="K57" i="18" s="1"/>
  <c r="J57" i="18" s="1"/>
  <c r="I57" i="18" s="1"/>
  <c r="E58" i="18"/>
  <c r="F58" i="18"/>
  <c r="G58" i="18"/>
  <c r="H58" i="18"/>
  <c r="L58" i="18"/>
  <c r="K58" i="18" s="1"/>
  <c r="J58" i="18" s="1"/>
  <c r="I58" i="18" s="1"/>
  <c r="E59" i="18"/>
  <c r="F59" i="18"/>
  <c r="G59" i="18"/>
  <c r="H59" i="18"/>
  <c r="L59" i="18"/>
  <c r="K59" i="18" s="1"/>
  <c r="J59" i="18" s="1"/>
  <c r="I59" i="18" s="1"/>
  <c r="E34" i="18"/>
  <c r="F34" i="18"/>
  <c r="G34" i="18"/>
  <c r="H34" i="18"/>
  <c r="L34" i="18"/>
  <c r="K34" i="18" s="1"/>
  <c r="J34" i="18" s="1"/>
  <c r="I34" i="18" s="1"/>
  <c r="E35" i="18"/>
  <c r="F35" i="18"/>
  <c r="G35" i="18"/>
  <c r="H35" i="18"/>
  <c r="L35" i="18"/>
  <c r="K35" i="18" s="1"/>
  <c r="J35" i="18" s="1"/>
  <c r="I35" i="18" s="1"/>
  <c r="E36" i="18"/>
  <c r="F36" i="18"/>
  <c r="G36" i="18"/>
  <c r="H36" i="18"/>
  <c r="L36" i="18"/>
  <c r="K36" i="18" s="1"/>
  <c r="J36" i="18" s="1"/>
  <c r="I36" i="18" s="1"/>
  <c r="E37" i="18"/>
  <c r="F37" i="18"/>
  <c r="G37" i="18"/>
  <c r="H37" i="18"/>
  <c r="L37" i="18"/>
  <c r="K37" i="18" s="1"/>
  <c r="J37" i="18" s="1"/>
  <c r="I37" i="18" s="1"/>
  <c r="E38" i="18"/>
  <c r="F38" i="18"/>
  <c r="G38" i="18"/>
  <c r="H38" i="18"/>
  <c r="L38" i="18"/>
  <c r="K38" i="18" s="1"/>
  <c r="J38" i="18" s="1"/>
  <c r="I38" i="18" s="1"/>
  <c r="E39" i="18"/>
  <c r="F39" i="18"/>
  <c r="G39" i="18"/>
  <c r="H39" i="18"/>
  <c r="L39" i="18"/>
  <c r="K39" i="18" s="1"/>
  <c r="J39" i="18" s="1"/>
  <c r="I39" i="18" s="1"/>
  <c r="E40" i="18"/>
  <c r="F40" i="18"/>
  <c r="G40" i="18"/>
  <c r="H40" i="18"/>
  <c r="L40" i="18"/>
  <c r="K40" i="18" s="1"/>
  <c r="J40" i="18" s="1"/>
  <c r="I40" i="18" s="1"/>
  <c r="E41" i="18"/>
  <c r="F41" i="18"/>
  <c r="G41" i="18"/>
  <c r="H41" i="18"/>
  <c r="L41" i="18"/>
  <c r="K41" i="18" s="1"/>
  <c r="J41" i="18" s="1"/>
  <c r="I41" i="18" s="1"/>
  <c r="E42" i="18"/>
  <c r="F42" i="18"/>
  <c r="G42" i="18"/>
  <c r="H42" i="18"/>
  <c r="K42" i="18"/>
  <c r="J42" i="18" s="1"/>
  <c r="I42" i="18" s="1"/>
  <c r="L42" i="18"/>
  <c r="E43" i="18"/>
  <c r="F43" i="18"/>
  <c r="G43" i="18"/>
  <c r="H43" i="18"/>
  <c r="L43" i="18"/>
  <c r="K43" i="18" s="1"/>
  <c r="J43" i="18" s="1"/>
  <c r="I43" i="18" s="1"/>
  <c r="E44" i="18"/>
  <c r="F44" i="18"/>
  <c r="G44" i="18"/>
  <c r="H44" i="18"/>
  <c r="L44" i="18"/>
  <c r="K44" i="18" s="1"/>
  <c r="J44" i="18" s="1"/>
  <c r="I44" i="18" s="1"/>
  <c r="E45" i="18"/>
  <c r="F45" i="18"/>
  <c r="G45" i="18"/>
  <c r="H45" i="18"/>
  <c r="L45" i="18"/>
  <c r="K45" i="18" s="1"/>
  <c r="J45" i="18" s="1"/>
  <c r="I45" i="18" s="1"/>
  <c r="E46" i="18"/>
  <c r="F46" i="18"/>
  <c r="G46" i="18"/>
  <c r="H46" i="18"/>
  <c r="L46" i="18"/>
  <c r="K46" i="18" s="1"/>
  <c r="J46" i="18" s="1"/>
  <c r="I46" i="18" s="1"/>
  <c r="E47" i="18"/>
  <c r="F47" i="18"/>
  <c r="G47" i="18"/>
  <c r="H47" i="18"/>
  <c r="L47" i="18"/>
  <c r="K47" i="18" s="1"/>
  <c r="J47" i="18" s="1"/>
  <c r="I47" i="18" s="1"/>
  <c r="E48" i="18"/>
  <c r="F48" i="18"/>
  <c r="G48" i="18"/>
  <c r="H48" i="18"/>
  <c r="L48" i="18"/>
  <c r="K48" i="18" s="1"/>
  <c r="J48" i="18" s="1"/>
  <c r="I48" i="18" s="1"/>
  <c r="E49" i="18"/>
  <c r="F49" i="18"/>
  <c r="G49" i="18"/>
  <c r="H49" i="18"/>
  <c r="L49" i="18"/>
  <c r="K49" i="18" s="1"/>
  <c r="J49" i="18" s="1"/>
  <c r="I49" i="18" s="1"/>
  <c r="E50" i="18"/>
  <c r="F50" i="18"/>
  <c r="G50" i="18"/>
  <c r="H50" i="18"/>
  <c r="L50" i="18"/>
  <c r="K50" i="18" s="1"/>
  <c r="J50" i="18" s="1"/>
  <c r="I50" i="18" s="1"/>
  <c r="L33" i="18"/>
  <c r="K33" i="18" s="1"/>
  <c r="J33" i="18" s="1"/>
  <c r="I33" i="18" s="1"/>
  <c r="H33" i="18"/>
  <c r="G33" i="18"/>
  <c r="F33" i="18"/>
  <c r="E33" i="18"/>
  <c r="L32" i="18"/>
  <c r="K32" i="18"/>
  <c r="J32" i="18"/>
  <c r="I32" i="18" s="1"/>
  <c r="H32" i="18"/>
  <c r="G32" i="18"/>
  <c r="F32" i="18"/>
  <c r="E32" i="18"/>
  <c r="L31" i="18"/>
  <c r="K31" i="18" s="1"/>
  <c r="J31" i="18" s="1"/>
  <c r="I31" i="18" s="1"/>
  <c r="H31" i="18"/>
  <c r="G31" i="18"/>
  <c r="F31" i="18"/>
  <c r="E31" i="18"/>
  <c r="L30" i="18"/>
  <c r="K30" i="18" s="1"/>
  <c r="J30" i="18" s="1"/>
  <c r="I30" i="18" s="1"/>
  <c r="H30" i="18"/>
  <c r="G30" i="18"/>
  <c r="F30" i="18"/>
  <c r="E30" i="18"/>
  <c r="L29" i="18"/>
  <c r="K29" i="18" s="1"/>
  <c r="J29" i="18" s="1"/>
  <c r="I29" i="18" s="1"/>
  <c r="H29" i="18"/>
  <c r="G29" i="18"/>
  <c r="F29" i="18"/>
  <c r="E29" i="18"/>
  <c r="L28" i="18"/>
  <c r="K28" i="18" s="1"/>
  <c r="J28" i="18" s="1"/>
  <c r="I28" i="18" s="1"/>
  <c r="H28" i="18"/>
  <c r="G28" i="18"/>
  <c r="F28" i="18"/>
  <c r="E28" i="18"/>
  <c r="L27" i="18"/>
  <c r="K27" i="18" s="1"/>
  <c r="J27" i="18" s="1"/>
  <c r="I27" i="18" s="1"/>
  <c r="H27" i="18"/>
  <c r="G27" i="18"/>
  <c r="F27" i="18"/>
  <c r="E27" i="18"/>
  <c r="L26" i="18"/>
  <c r="K26" i="18" s="1"/>
  <c r="J26" i="18" s="1"/>
  <c r="I26" i="18" s="1"/>
  <c r="H26" i="18"/>
  <c r="G26" i="18"/>
  <c r="F26" i="18"/>
  <c r="E26" i="18"/>
  <c r="L25" i="18"/>
  <c r="K25" i="18" s="1"/>
  <c r="J25" i="18" s="1"/>
  <c r="I25" i="18" s="1"/>
  <c r="H25" i="18"/>
  <c r="G25" i="18"/>
  <c r="F25" i="18"/>
  <c r="E25" i="18"/>
  <c r="L24" i="18"/>
  <c r="K24" i="18" s="1"/>
  <c r="J24" i="18" s="1"/>
  <c r="I24" i="18" s="1"/>
  <c r="H24" i="18"/>
  <c r="G24" i="18"/>
  <c r="F24" i="18"/>
  <c r="E24" i="18"/>
  <c r="L23" i="18"/>
  <c r="K23" i="18" s="1"/>
  <c r="J23" i="18" s="1"/>
  <c r="I23" i="18" s="1"/>
  <c r="H23" i="18"/>
  <c r="G23" i="18"/>
  <c r="F23" i="18"/>
  <c r="E23" i="18"/>
  <c r="L22" i="18"/>
  <c r="K22" i="18" s="1"/>
  <c r="J22" i="18" s="1"/>
  <c r="I22" i="18" s="1"/>
  <c r="H22" i="18"/>
  <c r="G22" i="18"/>
  <c r="F22" i="18"/>
  <c r="E22" i="18"/>
  <c r="L21" i="18"/>
  <c r="K21" i="18" s="1"/>
  <c r="J21" i="18" s="1"/>
  <c r="I21" i="18" s="1"/>
  <c r="H21" i="18"/>
  <c r="G21" i="18"/>
  <c r="F21" i="18"/>
  <c r="E21" i="18"/>
  <c r="L20" i="18"/>
  <c r="K20" i="18" s="1"/>
  <c r="J20" i="18" s="1"/>
  <c r="I20" i="18" s="1"/>
  <c r="H20" i="18"/>
  <c r="G20" i="18"/>
  <c r="F20" i="18"/>
  <c r="E20" i="18"/>
  <c r="L19" i="18"/>
  <c r="K19" i="18" s="1"/>
  <c r="J19" i="18" s="1"/>
  <c r="I19" i="18" s="1"/>
  <c r="H19" i="18"/>
  <c r="G19" i="18"/>
  <c r="F19" i="18"/>
  <c r="E19" i="18"/>
  <c r="L18" i="18"/>
  <c r="K18" i="18" s="1"/>
  <c r="J18" i="18" s="1"/>
  <c r="I18" i="18" s="1"/>
  <c r="H18" i="18"/>
  <c r="G18" i="18"/>
  <c r="F18" i="18"/>
  <c r="E18" i="18"/>
  <c r="L17" i="18"/>
  <c r="K17" i="18" s="1"/>
  <c r="J17" i="18" s="1"/>
  <c r="I17" i="18" s="1"/>
  <c r="H17" i="18"/>
  <c r="G17" i="18"/>
  <c r="F17" i="18"/>
  <c r="E17" i="18"/>
  <c r="L16" i="18"/>
  <c r="K16" i="18" s="1"/>
  <c r="J16" i="18" s="1"/>
  <c r="I16" i="18" s="1"/>
  <c r="H16" i="18"/>
  <c r="G16" i="18"/>
  <c r="F16" i="18"/>
  <c r="E16" i="18"/>
  <c r="L15" i="18"/>
  <c r="K15" i="18" s="1"/>
  <c r="J15" i="18" s="1"/>
  <c r="I15" i="18" s="1"/>
  <c r="H15" i="18"/>
  <c r="G15" i="18"/>
  <c r="F15" i="18"/>
  <c r="E15" i="18"/>
  <c r="L14" i="18"/>
  <c r="K14" i="18" s="1"/>
  <c r="J14" i="18" s="1"/>
  <c r="I14" i="18" s="1"/>
  <c r="H14" i="18"/>
  <c r="G14" i="18"/>
  <c r="F14" i="18"/>
  <c r="E14" i="18"/>
  <c r="L13" i="18"/>
  <c r="K13" i="18"/>
  <c r="J13" i="18" s="1"/>
  <c r="I13" i="18" s="1"/>
  <c r="H13" i="18"/>
  <c r="G13" i="18"/>
  <c r="F13" i="18"/>
  <c r="E13" i="18"/>
  <c r="L12" i="18"/>
  <c r="K12" i="18" s="1"/>
  <c r="J12" i="18" s="1"/>
  <c r="I12" i="18" s="1"/>
  <c r="H12" i="18"/>
  <c r="G12" i="18"/>
  <c r="F12" i="18"/>
  <c r="E12" i="18"/>
  <c r="L11" i="18"/>
  <c r="K11" i="18" s="1"/>
  <c r="J11" i="18" s="1"/>
  <c r="I11" i="18" s="1"/>
  <c r="H11" i="18"/>
  <c r="G11" i="18"/>
  <c r="F11" i="18"/>
  <c r="E11" i="18"/>
  <c r="L10" i="18"/>
  <c r="K10" i="18" s="1"/>
  <c r="J10" i="18" s="1"/>
  <c r="I10" i="18" s="1"/>
  <c r="H10" i="18"/>
  <c r="G10" i="18"/>
  <c r="F10" i="18"/>
  <c r="E10" i="18"/>
  <c r="L9" i="18"/>
  <c r="K9" i="18" s="1"/>
  <c r="J9" i="18" s="1"/>
  <c r="I9" i="18" s="1"/>
  <c r="H9" i="18"/>
  <c r="G9" i="18"/>
  <c r="F9" i="18"/>
  <c r="E9" i="18"/>
  <c r="L8" i="18"/>
  <c r="K8" i="18" s="1"/>
  <c r="J8" i="18" s="1"/>
  <c r="I8" i="18" s="1"/>
  <c r="H8" i="18"/>
  <c r="G8" i="18"/>
  <c r="F8" i="18"/>
  <c r="E8" i="18"/>
  <c r="L7" i="18"/>
  <c r="K7" i="18"/>
  <c r="J7" i="18" s="1"/>
  <c r="I7" i="18" s="1"/>
  <c r="H7" i="18"/>
  <c r="G7" i="18"/>
  <c r="F7" i="18"/>
  <c r="E7" i="18"/>
  <c r="L6" i="18"/>
  <c r="K6" i="18" s="1"/>
  <c r="J6" i="18" s="1"/>
  <c r="I6" i="18" s="1"/>
  <c r="H6" i="18"/>
  <c r="G6" i="18"/>
  <c r="F6" i="18"/>
  <c r="E6" i="18"/>
  <c r="L5" i="18"/>
  <c r="K5" i="18"/>
  <c r="J5" i="18" s="1"/>
  <c r="I5" i="18" s="1"/>
  <c r="H5" i="18"/>
  <c r="G5" i="18"/>
  <c r="F5" i="18"/>
  <c r="E5" i="18"/>
  <c r="L4" i="18"/>
  <c r="K4" i="18" s="1"/>
  <c r="J4" i="18" s="1"/>
  <c r="I4" i="18" s="1"/>
  <c r="H4" i="18"/>
  <c r="G4" i="18"/>
  <c r="F4" i="18"/>
  <c r="E4" i="18"/>
  <c r="L3" i="18"/>
  <c r="K3" i="18" s="1"/>
  <c r="J3" i="18" s="1"/>
  <c r="I3" i="18" s="1"/>
  <c r="H3" i="18"/>
  <c r="G3" i="18"/>
  <c r="F3" i="18"/>
  <c r="E3" i="18"/>
  <c r="L2" i="18"/>
  <c r="K2" i="18" s="1"/>
  <c r="J2" i="18" s="1"/>
  <c r="I2" i="18" s="1"/>
  <c r="H2" i="18"/>
  <c r="G2" i="18"/>
  <c r="F2" i="18"/>
  <c r="E2" i="18"/>
  <c r="L33" i="17"/>
  <c r="K33" i="17" s="1"/>
  <c r="J33" i="17" s="1"/>
  <c r="I33" i="17" s="1"/>
  <c r="H33" i="17"/>
  <c r="G33" i="17"/>
  <c r="F33" i="17"/>
  <c r="E33" i="17"/>
  <c r="L32" i="17"/>
  <c r="K32" i="17"/>
  <c r="J32" i="17"/>
  <c r="I32" i="17" s="1"/>
  <c r="H32" i="17"/>
  <c r="G32" i="17"/>
  <c r="F32" i="17"/>
  <c r="E32" i="17"/>
  <c r="L31" i="17"/>
  <c r="K31" i="17" s="1"/>
  <c r="J31" i="17" s="1"/>
  <c r="I31" i="17" s="1"/>
  <c r="H31" i="17"/>
  <c r="G31" i="17"/>
  <c r="F31" i="17"/>
  <c r="E31" i="17"/>
  <c r="L30" i="17"/>
  <c r="K30" i="17"/>
  <c r="J30" i="17" s="1"/>
  <c r="I30" i="17" s="1"/>
  <c r="H30" i="17"/>
  <c r="G30" i="17"/>
  <c r="F30" i="17"/>
  <c r="E30" i="17"/>
  <c r="L29" i="17"/>
  <c r="K29" i="17"/>
  <c r="J29" i="17"/>
  <c r="I29" i="17" s="1"/>
  <c r="H29" i="17"/>
  <c r="G29" i="17"/>
  <c r="F29" i="17"/>
  <c r="E29" i="17"/>
  <c r="L28" i="17"/>
  <c r="K28" i="17"/>
  <c r="J28" i="17" s="1"/>
  <c r="I28" i="17" s="1"/>
  <c r="H28" i="17"/>
  <c r="G28" i="17"/>
  <c r="F28" i="17"/>
  <c r="E28" i="17"/>
  <c r="L27" i="17"/>
  <c r="K27" i="17" s="1"/>
  <c r="J27" i="17" s="1"/>
  <c r="I27" i="17" s="1"/>
  <c r="H27" i="17"/>
  <c r="G27" i="17"/>
  <c r="F27" i="17"/>
  <c r="E27" i="17"/>
  <c r="L26" i="17"/>
  <c r="K26" i="17"/>
  <c r="J26" i="17" s="1"/>
  <c r="I26" i="17" s="1"/>
  <c r="H26" i="17"/>
  <c r="G26" i="17"/>
  <c r="F26" i="17"/>
  <c r="E26" i="17"/>
  <c r="L25" i="17"/>
  <c r="K25" i="17" s="1"/>
  <c r="J25" i="17" s="1"/>
  <c r="I25" i="17" s="1"/>
  <c r="H25" i="17"/>
  <c r="G25" i="17"/>
  <c r="F25" i="17"/>
  <c r="E25" i="17"/>
  <c r="L24" i="17"/>
  <c r="K24" i="17" s="1"/>
  <c r="J24" i="17" s="1"/>
  <c r="I24" i="17" s="1"/>
  <c r="H24" i="17"/>
  <c r="G24" i="17"/>
  <c r="F24" i="17"/>
  <c r="E24" i="17"/>
  <c r="L23" i="17"/>
  <c r="K23" i="17" s="1"/>
  <c r="J23" i="17" s="1"/>
  <c r="I23" i="17" s="1"/>
  <c r="H23" i="17"/>
  <c r="G23" i="17"/>
  <c r="F23" i="17"/>
  <c r="E23" i="17"/>
  <c r="L22" i="17"/>
  <c r="K22" i="17" s="1"/>
  <c r="J22" i="17" s="1"/>
  <c r="I22" i="17" s="1"/>
  <c r="H22" i="17"/>
  <c r="G22" i="17"/>
  <c r="F22" i="17"/>
  <c r="E22" i="17"/>
  <c r="L21" i="17"/>
  <c r="K21" i="17" s="1"/>
  <c r="J21" i="17" s="1"/>
  <c r="I21" i="17" s="1"/>
  <c r="H21" i="17"/>
  <c r="G21" i="17"/>
  <c r="F21" i="17"/>
  <c r="E21" i="17"/>
  <c r="L20" i="17"/>
  <c r="K20" i="17" s="1"/>
  <c r="J20" i="17" s="1"/>
  <c r="I20" i="17" s="1"/>
  <c r="H20" i="17"/>
  <c r="G20" i="17"/>
  <c r="F20" i="17"/>
  <c r="E20" i="17"/>
  <c r="L19" i="17"/>
  <c r="K19" i="17" s="1"/>
  <c r="J19" i="17" s="1"/>
  <c r="I19" i="17" s="1"/>
  <c r="H19" i="17"/>
  <c r="G19" i="17"/>
  <c r="F19" i="17"/>
  <c r="E19" i="17"/>
  <c r="L18" i="17"/>
  <c r="K18" i="17" s="1"/>
  <c r="J18" i="17" s="1"/>
  <c r="I18" i="17" s="1"/>
  <c r="H18" i="17"/>
  <c r="G18" i="17"/>
  <c r="F18" i="17"/>
  <c r="E18" i="17"/>
  <c r="L17" i="17"/>
  <c r="K17" i="17" s="1"/>
  <c r="J17" i="17" s="1"/>
  <c r="I17" i="17" s="1"/>
  <c r="H17" i="17"/>
  <c r="G17" i="17"/>
  <c r="F17" i="17"/>
  <c r="E17" i="17"/>
  <c r="L16" i="17"/>
  <c r="K16" i="17" s="1"/>
  <c r="J16" i="17" s="1"/>
  <c r="I16" i="17" s="1"/>
  <c r="H16" i="17"/>
  <c r="G16" i="17"/>
  <c r="F16" i="17"/>
  <c r="E16" i="17"/>
  <c r="L15" i="17"/>
  <c r="K15" i="17" s="1"/>
  <c r="J15" i="17" s="1"/>
  <c r="I15" i="17" s="1"/>
  <c r="H15" i="17"/>
  <c r="G15" i="17"/>
  <c r="F15" i="17"/>
  <c r="E15" i="17"/>
  <c r="L14" i="17"/>
  <c r="K14" i="17" s="1"/>
  <c r="J14" i="17" s="1"/>
  <c r="I14" i="17" s="1"/>
  <c r="H14" i="17"/>
  <c r="G14" i="17"/>
  <c r="F14" i="17"/>
  <c r="E14" i="17"/>
  <c r="L13" i="17"/>
  <c r="K13" i="17" s="1"/>
  <c r="J13" i="17" s="1"/>
  <c r="I13" i="17" s="1"/>
  <c r="H13" i="17"/>
  <c r="G13" i="17"/>
  <c r="F13" i="17"/>
  <c r="E13" i="17"/>
  <c r="L12" i="17"/>
  <c r="K12" i="17"/>
  <c r="J12" i="17" s="1"/>
  <c r="I12" i="17" s="1"/>
  <c r="H12" i="17"/>
  <c r="G12" i="17"/>
  <c r="F12" i="17"/>
  <c r="E12" i="17"/>
  <c r="L11" i="17"/>
  <c r="K11" i="17" s="1"/>
  <c r="J11" i="17" s="1"/>
  <c r="I11" i="17" s="1"/>
  <c r="H11" i="17"/>
  <c r="G11" i="17"/>
  <c r="F11" i="17"/>
  <c r="E11" i="17"/>
  <c r="L10" i="17"/>
  <c r="K10" i="17"/>
  <c r="J10" i="17" s="1"/>
  <c r="I10" i="17" s="1"/>
  <c r="H10" i="17"/>
  <c r="G10" i="17"/>
  <c r="F10" i="17"/>
  <c r="E10" i="17"/>
  <c r="L9" i="17"/>
  <c r="K9" i="17"/>
  <c r="J9" i="17" s="1"/>
  <c r="I9" i="17" s="1"/>
  <c r="H9" i="17"/>
  <c r="G9" i="17"/>
  <c r="F9" i="17"/>
  <c r="E9" i="17"/>
  <c r="L8" i="17"/>
  <c r="K8" i="17" s="1"/>
  <c r="J8" i="17" s="1"/>
  <c r="I8" i="17" s="1"/>
  <c r="H8" i="17"/>
  <c r="G8" i="17"/>
  <c r="F8" i="17"/>
  <c r="E8" i="17"/>
  <c r="L7" i="17"/>
  <c r="K7" i="17" s="1"/>
  <c r="J7" i="17" s="1"/>
  <c r="I7" i="17" s="1"/>
  <c r="H7" i="17"/>
  <c r="G7" i="17"/>
  <c r="F7" i="17"/>
  <c r="E7" i="17"/>
  <c r="L6" i="17"/>
  <c r="K6" i="17" s="1"/>
  <c r="J6" i="17" s="1"/>
  <c r="I6" i="17" s="1"/>
  <c r="H6" i="17"/>
  <c r="G6" i="17"/>
  <c r="F6" i="17"/>
  <c r="E6" i="17"/>
  <c r="L5" i="17"/>
  <c r="K5" i="17" s="1"/>
  <c r="J5" i="17" s="1"/>
  <c r="I5" i="17" s="1"/>
  <c r="H5" i="17"/>
  <c r="G5" i="17"/>
  <c r="F5" i="17"/>
  <c r="E5" i="17"/>
  <c r="L4" i="17"/>
  <c r="K4" i="17"/>
  <c r="J4" i="17"/>
  <c r="I4" i="17" s="1"/>
  <c r="H4" i="17"/>
  <c r="G4" i="17"/>
  <c r="F4" i="17"/>
  <c r="E4" i="17"/>
  <c r="L3" i="17"/>
  <c r="K3" i="17" s="1"/>
  <c r="J3" i="17" s="1"/>
  <c r="I3" i="17" s="1"/>
  <c r="H3" i="17"/>
  <c r="G3" i="17"/>
  <c r="F3" i="17"/>
  <c r="E3" i="17"/>
  <c r="L2" i="17"/>
  <c r="K2" i="17"/>
  <c r="J2" i="17" s="1"/>
  <c r="I2" i="17" s="1"/>
  <c r="H2" i="17"/>
  <c r="G2" i="17"/>
  <c r="F2" i="17"/>
  <c r="E2" i="17"/>
  <c r="N127" i="22" l="1"/>
  <c r="A119" i="22"/>
  <c r="N108" i="22"/>
  <c r="A125" i="22"/>
  <c r="A113" i="22"/>
  <c r="N111" i="22"/>
  <c r="A110" i="22"/>
  <c r="N122" i="22"/>
  <c r="N116" i="22"/>
  <c r="N109" i="22"/>
  <c r="N129" i="22"/>
  <c r="N123" i="22"/>
  <c r="A115" i="22"/>
  <c r="N115" i="22"/>
  <c r="N121" i="22"/>
  <c r="A121" i="22"/>
  <c r="A117" i="22"/>
  <c r="N117" i="22"/>
  <c r="A114" i="22"/>
  <c r="N114" i="22"/>
  <c r="N118" i="22"/>
  <c r="A118" i="22"/>
  <c r="A131" i="22"/>
  <c r="N131" i="22"/>
  <c r="A120" i="22"/>
  <c r="N120" i="22"/>
  <c r="A128" i="22"/>
  <c r="N128" i="22"/>
  <c r="A112" i="22"/>
  <c r="N112" i="22"/>
  <c r="N124" i="22"/>
  <c r="A124" i="22"/>
  <c r="A130" i="22"/>
  <c r="N130" i="22"/>
  <c r="M103" i="22"/>
  <c r="N103" i="22" s="1"/>
  <c r="M105" i="22"/>
  <c r="N105" i="22" s="1"/>
  <c r="M106" i="22"/>
  <c r="M102" i="22"/>
  <c r="M107" i="22"/>
  <c r="M104" i="22"/>
  <c r="M100" i="22"/>
  <c r="N100" i="22" s="1"/>
  <c r="M101" i="22"/>
  <c r="N101" i="22" s="1"/>
  <c r="M98" i="22"/>
  <c r="N98" i="22" s="1"/>
  <c r="M99" i="22"/>
  <c r="M96" i="22"/>
  <c r="M97" i="22"/>
  <c r="M84" i="22"/>
  <c r="N84" i="22" s="1"/>
  <c r="M87" i="22"/>
  <c r="N87" i="22" s="1"/>
  <c r="M89" i="22"/>
  <c r="N89" i="22" s="1"/>
  <c r="M83" i="22"/>
  <c r="A83" i="22" s="1"/>
  <c r="M86" i="22"/>
  <c r="N86" i="22" s="1"/>
  <c r="M93" i="22"/>
  <c r="N93" i="22" s="1"/>
  <c r="M92" i="22"/>
  <c r="A92" i="22" s="1"/>
  <c r="M90" i="22"/>
  <c r="M94" i="22"/>
  <c r="M91" i="22"/>
  <c r="M95" i="22"/>
  <c r="M88" i="22"/>
  <c r="M85" i="22"/>
  <c r="M82" i="22"/>
  <c r="M81" i="22"/>
  <c r="A81" i="22" s="1"/>
  <c r="M79" i="22"/>
  <c r="N79" i="22" s="1"/>
  <c r="M78" i="22"/>
  <c r="A78" i="22" s="1"/>
  <c r="M73" i="22"/>
  <c r="A73" i="22" s="1"/>
  <c r="M75" i="22"/>
  <c r="A75" i="22" s="1"/>
  <c r="M72" i="22"/>
  <c r="A72" i="22" s="1"/>
  <c r="M76" i="22"/>
  <c r="M71" i="22"/>
  <c r="M80" i="22"/>
  <c r="M74" i="22"/>
  <c r="M77" i="22"/>
  <c r="M8" i="22"/>
  <c r="N8" i="22" s="1"/>
  <c r="M6" i="22"/>
  <c r="N6" i="22" s="1"/>
  <c r="M5" i="22"/>
  <c r="N5" i="22" s="1"/>
  <c r="M11" i="22"/>
  <c r="N11" i="22" s="1"/>
  <c r="M12" i="22"/>
  <c r="N12" i="22" s="1"/>
  <c r="M70" i="22"/>
  <c r="A70" i="22" s="1"/>
  <c r="M31" i="22"/>
  <c r="N31" i="22" s="1"/>
  <c r="M25" i="22"/>
  <c r="A25" i="22" s="1"/>
  <c r="M41" i="22"/>
  <c r="N41" i="22" s="1"/>
  <c r="M18" i="22"/>
  <c r="N18" i="22" s="1"/>
  <c r="M22" i="22"/>
  <c r="N22" i="22" s="1"/>
  <c r="M34" i="22"/>
  <c r="N34" i="22" s="1"/>
  <c r="M38" i="22"/>
  <c r="N38" i="22" s="1"/>
  <c r="M21" i="22"/>
  <c r="N21" i="22" s="1"/>
  <c r="M37" i="22"/>
  <c r="A37" i="22" s="1"/>
  <c r="M15" i="22"/>
  <c r="N15" i="22" s="1"/>
  <c r="M28" i="22"/>
  <c r="A28" i="22" s="1"/>
  <c r="M17" i="22"/>
  <c r="N17" i="22" s="1"/>
  <c r="M24" i="22"/>
  <c r="N24" i="22" s="1"/>
  <c r="M33" i="22"/>
  <c r="A33" i="22" s="1"/>
  <c r="M40" i="22"/>
  <c r="N40" i="22" s="1"/>
  <c r="M67" i="22"/>
  <c r="A67" i="22" s="1"/>
  <c r="M69" i="22"/>
  <c r="M68" i="22"/>
  <c r="M47" i="22"/>
  <c r="A47" i="22" s="1"/>
  <c r="M64" i="22"/>
  <c r="A64" i="22" s="1"/>
  <c r="M48" i="22"/>
  <c r="A48" i="22" s="1"/>
  <c r="M49" i="22"/>
  <c r="N49" i="22" s="1"/>
  <c r="M62" i="22"/>
  <c r="N62" i="22" s="1"/>
  <c r="M52" i="22"/>
  <c r="N52" i="22" s="1"/>
  <c r="M55" i="22"/>
  <c r="A55" i="22" s="1"/>
  <c r="M58" i="22"/>
  <c r="N58" i="22" s="1"/>
  <c r="M61" i="22"/>
  <c r="N61" i="22" s="1"/>
  <c r="M44" i="22"/>
  <c r="A44" i="22" s="1"/>
  <c r="M57" i="22"/>
  <c r="N57" i="22" s="1"/>
  <c r="M14" i="22"/>
  <c r="M27" i="22"/>
  <c r="M30" i="22"/>
  <c r="M43" i="22"/>
  <c r="M51" i="22"/>
  <c r="M54" i="22"/>
  <c r="M60" i="22"/>
  <c r="M7" i="22"/>
  <c r="M10" i="22"/>
  <c r="M63" i="22"/>
  <c r="M66" i="22"/>
  <c r="M20" i="22"/>
  <c r="M13" i="22"/>
  <c r="M16" i="22"/>
  <c r="M23" i="22"/>
  <c r="M26" i="22"/>
  <c r="M32" i="22"/>
  <c r="M39" i="22"/>
  <c r="M42" i="22"/>
  <c r="M46" i="22"/>
  <c r="M50" i="22"/>
  <c r="M53" i="22"/>
  <c r="M56" i="22"/>
  <c r="M4" i="22"/>
  <c r="M36" i="22"/>
  <c r="M9" i="22"/>
  <c r="M19" i="22"/>
  <c r="M29" i="22"/>
  <c r="M35" i="22"/>
  <c r="M45" i="22"/>
  <c r="M59" i="22"/>
  <c r="M65" i="22"/>
  <c r="M36" i="18"/>
  <c r="N36" i="18" s="1"/>
  <c r="M35" i="18"/>
  <c r="A35" i="18" s="1"/>
  <c r="M3" i="18"/>
  <c r="N3" i="18" s="1"/>
  <c r="M65" i="18"/>
  <c r="N65" i="18" s="1"/>
  <c r="M47" i="18"/>
  <c r="N47" i="18" s="1"/>
  <c r="M44" i="18"/>
  <c r="N44" i="18" s="1"/>
  <c r="M41" i="18"/>
  <c r="A41" i="18" s="1"/>
  <c r="M43" i="18"/>
  <c r="A43" i="18" s="1"/>
  <c r="M40" i="18"/>
  <c r="A40" i="18" s="1"/>
  <c r="M58" i="18"/>
  <c r="N58" i="18" s="1"/>
  <c r="M61" i="18"/>
  <c r="N61" i="18" s="1"/>
  <c r="M56" i="18"/>
  <c r="N56" i="18" s="1"/>
  <c r="M45" i="18"/>
  <c r="N45" i="18" s="1"/>
  <c r="M50" i="18"/>
  <c r="N50" i="18" s="1"/>
  <c r="M38" i="18"/>
  <c r="A38" i="18" s="1"/>
  <c r="M55" i="18"/>
  <c r="A55" i="18" s="1"/>
  <c r="M53" i="18"/>
  <c r="N53" i="18" s="1"/>
  <c r="M59" i="18"/>
  <c r="A59" i="18" s="1"/>
  <c r="A61" i="18"/>
  <c r="M62" i="18"/>
  <c r="M63" i="18"/>
  <c r="M60" i="18"/>
  <c r="M64" i="18"/>
  <c r="M57" i="18"/>
  <c r="M54" i="18"/>
  <c r="M51" i="18"/>
  <c r="M52" i="18"/>
  <c r="M42" i="18"/>
  <c r="M39" i="18"/>
  <c r="M48" i="18"/>
  <c r="M46" i="18"/>
  <c r="M49" i="18"/>
  <c r="M37" i="18"/>
  <c r="M34" i="18"/>
  <c r="M32" i="18"/>
  <c r="A32" i="18" s="1"/>
  <c r="M31" i="18"/>
  <c r="N31" i="18" s="1"/>
  <c r="M18" i="18"/>
  <c r="N18" i="18" s="1"/>
  <c r="M17" i="18"/>
  <c r="A17" i="18" s="1"/>
  <c r="M14" i="18"/>
  <c r="N14" i="18" s="1"/>
  <c r="M25" i="18"/>
  <c r="N25" i="18" s="1"/>
  <c r="M7" i="18"/>
  <c r="N7" i="18" s="1"/>
  <c r="M28" i="18"/>
  <c r="N28" i="18" s="1"/>
  <c r="M21" i="18"/>
  <c r="A21" i="18" s="1"/>
  <c r="M6" i="18"/>
  <c r="N6" i="18" s="1"/>
  <c r="M10" i="18"/>
  <c r="N10" i="18" s="1"/>
  <c r="M13" i="18"/>
  <c r="N13" i="18" s="1"/>
  <c r="M20" i="18"/>
  <c r="A20" i="18" s="1"/>
  <c r="M24" i="18"/>
  <c r="A24" i="18" s="1"/>
  <c r="M23" i="18"/>
  <c r="N23" i="18" s="1"/>
  <c r="M27" i="18"/>
  <c r="N27" i="18" s="1"/>
  <c r="M5" i="18"/>
  <c r="M12" i="18"/>
  <c r="M16" i="18"/>
  <c r="M2" i="18"/>
  <c r="M9" i="18"/>
  <c r="M15" i="18"/>
  <c r="M19" i="18"/>
  <c r="M30" i="18"/>
  <c r="M8" i="18"/>
  <c r="M22" i="18"/>
  <c r="M26" i="18"/>
  <c r="M29" i="18"/>
  <c r="M4" i="18"/>
  <c r="M11" i="18"/>
  <c r="M33" i="18"/>
  <c r="M2" i="17"/>
  <c r="N2" i="17" s="1"/>
  <c r="M33" i="17"/>
  <c r="A33" i="17" s="1"/>
  <c r="M3" i="17"/>
  <c r="N3" i="17" s="1"/>
  <c r="M26" i="17"/>
  <c r="A26" i="17" s="1"/>
  <c r="M30" i="17"/>
  <c r="N30" i="17" s="1"/>
  <c r="M29" i="17"/>
  <c r="A29" i="17" s="1"/>
  <c r="M9" i="17"/>
  <c r="N9" i="17" s="1"/>
  <c r="M6" i="17"/>
  <c r="N6" i="17" s="1"/>
  <c r="M16" i="17"/>
  <c r="N16" i="17" s="1"/>
  <c r="M12" i="17"/>
  <c r="N12" i="17" s="1"/>
  <c r="M13" i="17"/>
  <c r="N13" i="17" s="1"/>
  <c r="M19" i="17"/>
  <c r="A19" i="17" s="1"/>
  <c r="M23" i="17"/>
  <c r="N23" i="17" s="1"/>
  <c r="M8" i="17"/>
  <c r="N8" i="17" s="1"/>
  <c r="M5" i="17"/>
  <c r="M15" i="17"/>
  <c r="M18" i="17"/>
  <c r="M22" i="17"/>
  <c r="M25" i="17"/>
  <c r="M28" i="17"/>
  <c r="M32" i="17"/>
  <c r="M4" i="17"/>
  <c r="M11" i="17"/>
  <c r="M21" i="17"/>
  <c r="M7" i="17"/>
  <c r="M10" i="17"/>
  <c r="M14" i="17"/>
  <c r="M17" i="17"/>
  <c r="M20" i="17"/>
  <c r="M24" i="17"/>
  <c r="M27" i="17"/>
  <c r="M31" i="17"/>
  <c r="L33" i="14"/>
  <c r="K33" i="14" s="1"/>
  <c r="J33" i="14" s="1"/>
  <c r="I33" i="14" s="1"/>
  <c r="H33" i="14"/>
  <c r="G33" i="14"/>
  <c r="F33" i="14"/>
  <c r="E33" i="14"/>
  <c r="L32" i="14"/>
  <c r="K32" i="14"/>
  <c r="J32" i="14"/>
  <c r="I32" i="14" s="1"/>
  <c r="H32" i="14"/>
  <c r="G32" i="14"/>
  <c r="F32" i="14"/>
  <c r="E32" i="14"/>
  <c r="L31" i="14"/>
  <c r="K31" i="14" s="1"/>
  <c r="J31" i="14" s="1"/>
  <c r="I31" i="14" s="1"/>
  <c r="H31" i="14"/>
  <c r="G31" i="14"/>
  <c r="F31" i="14"/>
  <c r="E31" i="14"/>
  <c r="L30" i="14"/>
  <c r="K30" i="14"/>
  <c r="J30" i="14" s="1"/>
  <c r="I30" i="14" s="1"/>
  <c r="H30" i="14"/>
  <c r="G30" i="14"/>
  <c r="F30" i="14"/>
  <c r="E30" i="14"/>
  <c r="L29" i="14"/>
  <c r="K29" i="14"/>
  <c r="J29" i="14" s="1"/>
  <c r="I29" i="14" s="1"/>
  <c r="H29" i="14"/>
  <c r="G29" i="14"/>
  <c r="F29" i="14"/>
  <c r="E29" i="14"/>
  <c r="L28" i="14"/>
  <c r="K28" i="14"/>
  <c r="J28" i="14"/>
  <c r="I28" i="14"/>
  <c r="H28" i="14"/>
  <c r="G28" i="14"/>
  <c r="F28" i="14"/>
  <c r="E28" i="14"/>
  <c r="L27" i="14"/>
  <c r="K27" i="14"/>
  <c r="J27" i="14" s="1"/>
  <c r="I27" i="14" s="1"/>
  <c r="H27" i="14"/>
  <c r="G27" i="14"/>
  <c r="F27" i="14"/>
  <c r="E27" i="14"/>
  <c r="L26" i="14"/>
  <c r="K26" i="14" s="1"/>
  <c r="J26" i="14" s="1"/>
  <c r="I26" i="14" s="1"/>
  <c r="H26" i="14"/>
  <c r="G26" i="14"/>
  <c r="F26" i="14"/>
  <c r="E26" i="14"/>
  <c r="L25" i="14"/>
  <c r="K25" i="14"/>
  <c r="J25" i="14"/>
  <c r="I25" i="14"/>
  <c r="H25" i="14"/>
  <c r="G25" i="14"/>
  <c r="F25" i="14"/>
  <c r="E25" i="14"/>
  <c r="L24" i="14"/>
  <c r="K24" i="14" s="1"/>
  <c r="J24" i="14" s="1"/>
  <c r="I24" i="14" s="1"/>
  <c r="H24" i="14"/>
  <c r="G24" i="14"/>
  <c r="F24" i="14"/>
  <c r="E24" i="14"/>
  <c r="L23" i="14"/>
  <c r="K23" i="14" s="1"/>
  <c r="J23" i="14" s="1"/>
  <c r="I23" i="14" s="1"/>
  <c r="H23" i="14"/>
  <c r="G23" i="14"/>
  <c r="F23" i="14"/>
  <c r="E23" i="14"/>
  <c r="L22" i="14"/>
  <c r="K22" i="14"/>
  <c r="J22" i="14"/>
  <c r="I22" i="14" s="1"/>
  <c r="H22" i="14"/>
  <c r="G22" i="14"/>
  <c r="F22" i="14"/>
  <c r="E22" i="14"/>
  <c r="L21" i="14"/>
  <c r="K21" i="14"/>
  <c r="J21" i="14" s="1"/>
  <c r="I21" i="14" s="1"/>
  <c r="H21" i="14"/>
  <c r="G21" i="14"/>
  <c r="F21" i="14"/>
  <c r="E21" i="14"/>
  <c r="L20" i="14"/>
  <c r="K20" i="14"/>
  <c r="J20" i="14"/>
  <c r="I20" i="14"/>
  <c r="H20" i="14"/>
  <c r="G20" i="14"/>
  <c r="F20" i="14"/>
  <c r="E20" i="14"/>
  <c r="L19" i="14"/>
  <c r="K19" i="14" s="1"/>
  <c r="J19" i="14" s="1"/>
  <c r="I19" i="14" s="1"/>
  <c r="H19" i="14"/>
  <c r="G19" i="14"/>
  <c r="F19" i="14"/>
  <c r="E19" i="14"/>
  <c r="L18" i="14"/>
  <c r="K18" i="14" s="1"/>
  <c r="J18" i="14" s="1"/>
  <c r="I18" i="14" s="1"/>
  <c r="H18" i="14"/>
  <c r="G18" i="14"/>
  <c r="F18" i="14"/>
  <c r="E18" i="14"/>
  <c r="L17" i="14"/>
  <c r="K17" i="14" s="1"/>
  <c r="J17" i="14" s="1"/>
  <c r="I17" i="14" s="1"/>
  <c r="H17" i="14"/>
  <c r="G17" i="14"/>
  <c r="F17" i="14"/>
  <c r="E17" i="14"/>
  <c r="L16" i="14"/>
  <c r="K16" i="14" s="1"/>
  <c r="J16" i="14" s="1"/>
  <c r="I16" i="14" s="1"/>
  <c r="H16" i="14"/>
  <c r="G16" i="14"/>
  <c r="F16" i="14"/>
  <c r="E16" i="14"/>
  <c r="L15" i="14"/>
  <c r="K15" i="14" s="1"/>
  <c r="J15" i="14" s="1"/>
  <c r="I15" i="14" s="1"/>
  <c r="H15" i="14"/>
  <c r="G15" i="14"/>
  <c r="F15" i="14"/>
  <c r="E15" i="14"/>
  <c r="L14" i="14"/>
  <c r="K14" i="14" s="1"/>
  <c r="J14" i="14" s="1"/>
  <c r="I14" i="14" s="1"/>
  <c r="H14" i="14"/>
  <c r="G14" i="14"/>
  <c r="F14" i="14"/>
  <c r="E14" i="14"/>
  <c r="L13" i="14"/>
  <c r="K13" i="14" s="1"/>
  <c r="J13" i="14" s="1"/>
  <c r="I13" i="14" s="1"/>
  <c r="H13" i="14"/>
  <c r="G13" i="14"/>
  <c r="F13" i="14"/>
  <c r="E13" i="14"/>
  <c r="L12" i="14"/>
  <c r="K12" i="14" s="1"/>
  <c r="J12" i="14" s="1"/>
  <c r="I12" i="14" s="1"/>
  <c r="H12" i="14"/>
  <c r="G12" i="14"/>
  <c r="F12" i="14"/>
  <c r="E12" i="14"/>
  <c r="L11" i="14"/>
  <c r="K11" i="14"/>
  <c r="J11" i="14" s="1"/>
  <c r="I11" i="14" s="1"/>
  <c r="H11" i="14"/>
  <c r="G11" i="14"/>
  <c r="F11" i="14"/>
  <c r="E11" i="14"/>
  <c r="L10" i="14"/>
  <c r="K10" i="14" s="1"/>
  <c r="J10" i="14" s="1"/>
  <c r="I10" i="14" s="1"/>
  <c r="H10" i="14"/>
  <c r="G10" i="14"/>
  <c r="F10" i="14"/>
  <c r="E10" i="14"/>
  <c r="L9" i="14"/>
  <c r="K9" i="14"/>
  <c r="J9" i="14" s="1"/>
  <c r="I9" i="14" s="1"/>
  <c r="H9" i="14"/>
  <c r="G9" i="14"/>
  <c r="F9" i="14"/>
  <c r="E9" i="14"/>
  <c r="L8" i="14"/>
  <c r="K8" i="14" s="1"/>
  <c r="J8" i="14" s="1"/>
  <c r="I8" i="14" s="1"/>
  <c r="H8" i="14"/>
  <c r="G8" i="14"/>
  <c r="F8" i="14"/>
  <c r="E8" i="14"/>
  <c r="L7" i="14"/>
  <c r="K7" i="14" s="1"/>
  <c r="J7" i="14" s="1"/>
  <c r="I7" i="14" s="1"/>
  <c r="H7" i="14"/>
  <c r="G7" i="14"/>
  <c r="F7" i="14"/>
  <c r="E7" i="14"/>
  <c r="L6" i="14"/>
  <c r="K6" i="14"/>
  <c r="J6" i="14" s="1"/>
  <c r="I6" i="14" s="1"/>
  <c r="H6" i="14"/>
  <c r="G6" i="14"/>
  <c r="F6" i="14"/>
  <c r="E6" i="14"/>
  <c r="L5" i="14"/>
  <c r="K5" i="14"/>
  <c r="J5" i="14" s="1"/>
  <c r="I5" i="14" s="1"/>
  <c r="H5" i="14"/>
  <c r="G5" i="14"/>
  <c r="F5" i="14"/>
  <c r="E5" i="14"/>
  <c r="L4" i="14"/>
  <c r="K4" i="14"/>
  <c r="J4" i="14" s="1"/>
  <c r="I4" i="14" s="1"/>
  <c r="H4" i="14"/>
  <c r="G4" i="14"/>
  <c r="F4" i="14"/>
  <c r="E4" i="14"/>
  <c r="L3" i="14"/>
  <c r="K3" i="14"/>
  <c r="J3" i="14" s="1"/>
  <c r="I3" i="14" s="1"/>
  <c r="H3" i="14"/>
  <c r="G3" i="14"/>
  <c r="F3" i="14"/>
  <c r="E3" i="14"/>
  <c r="L2" i="14"/>
  <c r="K2" i="14" s="1"/>
  <c r="J2" i="14" s="1"/>
  <c r="I2" i="14" s="1"/>
  <c r="H2" i="14"/>
  <c r="G2" i="14"/>
  <c r="F2" i="14"/>
  <c r="E2" i="14"/>
  <c r="L33" i="12"/>
  <c r="K33" i="12" s="1"/>
  <c r="J33" i="12" s="1"/>
  <c r="I33" i="12" s="1"/>
  <c r="H33" i="12"/>
  <c r="G33" i="12"/>
  <c r="F33" i="12"/>
  <c r="E33" i="12"/>
  <c r="L32" i="12"/>
  <c r="K32" i="12"/>
  <c r="J32" i="12" s="1"/>
  <c r="I32" i="12" s="1"/>
  <c r="H32" i="12"/>
  <c r="G32" i="12"/>
  <c r="F32" i="12"/>
  <c r="E32" i="12"/>
  <c r="L31" i="12"/>
  <c r="K31" i="12"/>
  <c r="J31" i="12"/>
  <c r="I31" i="12" s="1"/>
  <c r="H31" i="12"/>
  <c r="G31" i="12"/>
  <c r="F31" i="12"/>
  <c r="E31" i="12"/>
  <c r="L30" i="12"/>
  <c r="K30" i="12" s="1"/>
  <c r="J30" i="12" s="1"/>
  <c r="I30" i="12" s="1"/>
  <c r="H30" i="12"/>
  <c r="G30" i="12"/>
  <c r="F30" i="12"/>
  <c r="E30" i="12"/>
  <c r="L29" i="12"/>
  <c r="K29" i="12" s="1"/>
  <c r="J29" i="12" s="1"/>
  <c r="I29" i="12" s="1"/>
  <c r="H29" i="12"/>
  <c r="G29" i="12"/>
  <c r="F29" i="12"/>
  <c r="E29" i="12"/>
  <c r="L28" i="12"/>
  <c r="K28" i="12" s="1"/>
  <c r="J28" i="12" s="1"/>
  <c r="I28" i="12" s="1"/>
  <c r="H28" i="12"/>
  <c r="G28" i="12"/>
  <c r="F28" i="12"/>
  <c r="E28" i="12"/>
  <c r="L27" i="12"/>
  <c r="K27" i="12" s="1"/>
  <c r="J27" i="12" s="1"/>
  <c r="I27" i="12" s="1"/>
  <c r="H27" i="12"/>
  <c r="G27" i="12"/>
  <c r="F27" i="12"/>
  <c r="E27" i="12"/>
  <c r="L26" i="12"/>
  <c r="K26" i="12" s="1"/>
  <c r="J26" i="12" s="1"/>
  <c r="I26" i="12" s="1"/>
  <c r="H26" i="12"/>
  <c r="G26" i="12"/>
  <c r="F26" i="12"/>
  <c r="E26" i="12"/>
  <c r="L25" i="12"/>
  <c r="K25" i="12" s="1"/>
  <c r="J25" i="12" s="1"/>
  <c r="I25" i="12" s="1"/>
  <c r="H25" i="12"/>
  <c r="G25" i="12"/>
  <c r="F25" i="12"/>
  <c r="E25" i="12"/>
  <c r="L24" i="12"/>
  <c r="K24" i="12" s="1"/>
  <c r="J24" i="12" s="1"/>
  <c r="I24" i="12" s="1"/>
  <c r="H24" i="12"/>
  <c r="G24" i="12"/>
  <c r="F24" i="12"/>
  <c r="E24" i="12"/>
  <c r="L23" i="12"/>
  <c r="K23" i="12" s="1"/>
  <c r="J23" i="12" s="1"/>
  <c r="I23" i="12" s="1"/>
  <c r="H23" i="12"/>
  <c r="G23" i="12"/>
  <c r="F23" i="12"/>
  <c r="E23" i="12"/>
  <c r="L22" i="12"/>
  <c r="K22" i="12" s="1"/>
  <c r="J22" i="12" s="1"/>
  <c r="I22" i="12" s="1"/>
  <c r="H22" i="12"/>
  <c r="G22" i="12"/>
  <c r="F22" i="12"/>
  <c r="E22" i="12"/>
  <c r="L21" i="12"/>
  <c r="K21" i="12" s="1"/>
  <c r="J21" i="12" s="1"/>
  <c r="I21" i="12" s="1"/>
  <c r="H21" i="12"/>
  <c r="G21" i="12"/>
  <c r="F21" i="12"/>
  <c r="E21" i="12"/>
  <c r="L20" i="12"/>
  <c r="K20" i="12" s="1"/>
  <c r="J20" i="12" s="1"/>
  <c r="I20" i="12" s="1"/>
  <c r="H20" i="12"/>
  <c r="G20" i="12"/>
  <c r="F20" i="12"/>
  <c r="E20" i="12"/>
  <c r="L19" i="12"/>
  <c r="K19" i="12" s="1"/>
  <c r="J19" i="12" s="1"/>
  <c r="I19" i="12" s="1"/>
  <c r="H19" i="12"/>
  <c r="G19" i="12"/>
  <c r="F19" i="12"/>
  <c r="E19" i="12"/>
  <c r="L18" i="12"/>
  <c r="K18" i="12" s="1"/>
  <c r="J18" i="12" s="1"/>
  <c r="I18" i="12" s="1"/>
  <c r="H18" i="12"/>
  <c r="G18" i="12"/>
  <c r="F18" i="12"/>
  <c r="E18" i="12"/>
  <c r="L17" i="12"/>
  <c r="K17" i="12" s="1"/>
  <c r="J17" i="12" s="1"/>
  <c r="I17" i="12" s="1"/>
  <c r="H17" i="12"/>
  <c r="G17" i="12"/>
  <c r="F17" i="12"/>
  <c r="E17" i="12"/>
  <c r="L16" i="12"/>
  <c r="K16" i="12"/>
  <c r="J16" i="12" s="1"/>
  <c r="I16" i="12" s="1"/>
  <c r="H16" i="12"/>
  <c r="G16" i="12"/>
  <c r="F16" i="12"/>
  <c r="E16" i="12"/>
  <c r="L15" i="12"/>
  <c r="K15" i="12" s="1"/>
  <c r="J15" i="12" s="1"/>
  <c r="I15" i="12" s="1"/>
  <c r="H15" i="12"/>
  <c r="G15" i="12"/>
  <c r="F15" i="12"/>
  <c r="E15" i="12"/>
  <c r="L14" i="12"/>
  <c r="K14" i="12" s="1"/>
  <c r="J14" i="12" s="1"/>
  <c r="I14" i="12" s="1"/>
  <c r="H14" i="12"/>
  <c r="G14" i="12"/>
  <c r="F14" i="12"/>
  <c r="E14" i="12"/>
  <c r="L13" i="12"/>
  <c r="K13" i="12" s="1"/>
  <c r="J13" i="12" s="1"/>
  <c r="I13" i="12" s="1"/>
  <c r="H13" i="12"/>
  <c r="G13" i="12"/>
  <c r="F13" i="12"/>
  <c r="E13" i="12"/>
  <c r="L12" i="12"/>
  <c r="K12" i="12" s="1"/>
  <c r="J12" i="12" s="1"/>
  <c r="I12" i="12" s="1"/>
  <c r="H12" i="12"/>
  <c r="G12" i="12"/>
  <c r="F12" i="12"/>
  <c r="E12" i="12"/>
  <c r="L11" i="12"/>
  <c r="K11" i="12" s="1"/>
  <c r="J11" i="12" s="1"/>
  <c r="I11" i="12" s="1"/>
  <c r="H11" i="12"/>
  <c r="G11" i="12"/>
  <c r="F11" i="12"/>
  <c r="E11" i="12"/>
  <c r="L10" i="12"/>
  <c r="K10" i="12" s="1"/>
  <c r="J10" i="12" s="1"/>
  <c r="I10" i="12" s="1"/>
  <c r="H10" i="12"/>
  <c r="G10" i="12"/>
  <c r="F10" i="12"/>
  <c r="E10" i="12"/>
  <c r="L9" i="12"/>
  <c r="K9" i="12" s="1"/>
  <c r="J9" i="12" s="1"/>
  <c r="I9" i="12" s="1"/>
  <c r="H9" i="12"/>
  <c r="G9" i="12"/>
  <c r="F9" i="12"/>
  <c r="E9" i="12"/>
  <c r="L8" i="12"/>
  <c r="K8" i="12" s="1"/>
  <c r="J8" i="12" s="1"/>
  <c r="I8" i="12" s="1"/>
  <c r="H8" i="12"/>
  <c r="G8" i="12"/>
  <c r="F8" i="12"/>
  <c r="E8" i="12"/>
  <c r="L7" i="12"/>
  <c r="K7" i="12"/>
  <c r="J7" i="12" s="1"/>
  <c r="I7" i="12" s="1"/>
  <c r="H7" i="12"/>
  <c r="G7" i="12"/>
  <c r="F7" i="12"/>
  <c r="E7" i="12"/>
  <c r="L6" i="12"/>
  <c r="K6" i="12" s="1"/>
  <c r="J6" i="12" s="1"/>
  <c r="I6" i="12" s="1"/>
  <c r="H6" i="12"/>
  <c r="G6" i="12"/>
  <c r="F6" i="12"/>
  <c r="E6" i="12"/>
  <c r="L5" i="12"/>
  <c r="K5" i="12" s="1"/>
  <c r="J5" i="12" s="1"/>
  <c r="I5" i="12" s="1"/>
  <c r="H5" i="12"/>
  <c r="G5" i="12"/>
  <c r="F5" i="12"/>
  <c r="E5" i="12"/>
  <c r="L4" i="12"/>
  <c r="K4" i="12" s="1"/>
  <c r="J4" i="12" s="1"/>
  <c r="I4" i="12" s="1"/>
  <c r="H4" i="12"/>
  <c r="G4" i="12"/>
  <c r="F4" i="12"/>
  <c r="E4" i="12"/>
  <c r="L3" i="12"/>
  <c r="K3" i="12" s="1"/>
  <c r="J3" i="12" s="1"/>
  <c r="I3" i="12" s="1"/>
  <c r="H3" i="12"/>
  <c r="G3" i="12"/>
  <c r="F3" i="12"/>
  <c r="E3" i="12"/>
  <c r="L2" i="12"/>
  <c r="K2" i="12" s="1"/>
  <c r="J2" i="12" s="1"/>
  <c r="I2" i="12" s="1"/>
  <c r="H2" i="12"/>
  <c r="G2" i="12"/>
  <c r="F2" i="12"/>
  <c r="E2" i="12"/>
  <c r="L33" i="10"/>
  <c r="K33" i="10" s="1"/>
  <c r="J33" i="10" s="1"/>
  <c r="I33" i="10" s="1"/>
  <c r="H33" i="10"/>
  <c r="G33" i="10"/>
  <c r="F33" i="10"/>
  <c r="E33" i="10"/>
  <c r="L32" i="10"/>
  <c r="K32" i="10"/>
  <c r="J32" i="10"/>
  <c r="I32" i="10" s="1"/>
  <c r="H32" i="10"/>
  <c r="G32" i="10"/>
  <c r="F32" i="10"/>
  <c r="E32" i="10"/>
  <c r="L31" i="10"/>
  <c r="K31" i="10"/>
  <c r="J31" i="10" s="1"/>
  <c r="I31" i="10" s="1"/>
  <c r="H31" i="10"/>
  <c r="G31" i="10"/>
  <c r="F31" i="10"/>
  <c r="E31" i="10"/>
  <c r="L30" i="10"/>
  <c r="K30" i="10" s="1"/>
  <c r="J30" i="10" s="1"/>
  <c r="I30" i="10" s="1"/>
  <c r="H30" i="10"/>
  <c r="G30" i="10"/>
  <c r="F30" i="10"/>
  <c r="E30" i="10"/>
  <c r="L29" i="10"/>
  <c r="K29" i="10" s="1"/>
  <c r="J29" i="10" s="1"/>
  <c r="I29" i="10" s="1"/>
  <c r="H29" i="10"/>
  <c r="G29" i="10"/>
  <c r="F29" i="10"/>
  <c r="E29" i="10"/>
  <c r="L28" i="10"/>
  <c r="K28" i="10" s="1"/>
  <c r="J28" i="10" s="1"/>
  <c r="I28" i="10" s="1"/>
  <c r="H28" i="10"/>
  <c r="G28" i="10"/>
  <c r="F28" i="10"/>
  <c r="E28" i="10"/>
  <c r="L27" i="10"/>
  <c r="K27" i="10" s="1"/>
  <c r="J27" i="10" s="1"/>
  <c r="I27" i="10" s="1"/>
  <c r="H27" i="10"/>
  <c r="G27" i="10"/>
  <c r="F27" i="10"/>
  <c r="E27" i="10"/>
  <c r="L26" i="10"/>
  <c r="K26" i="10" s="1"/>
  <c r="J26" i="10" s="1"/>
  <c r="I26" i="10" s="1"/>
  <c r="H26" i="10"/>
  <c r="G26" i="10"/>
  <c r="F26" i="10"/>
  <c r="E26" i="10"/>
  <c r="L25" i="10"/>
  <c r="K25" i="10" s="1"/>
  <c r="J25" i="10" s="1"/>
  <c r="I25" i="10" s="1"/>
  <c r="H25" i="10"/>
  <c r="G25" i="10"/>
  <c r="F25" i="10"/>
  <c r="E25" i="10"/>
  <c r="L24" i="10"/>
  <c r="K24" i="10" s="1"/>
  <c r="J24" i="10" s="1"/>
  <c r="I24" i="10" s="1"/>
  <c r="H24" i="10"/>
  <c r="G24" i="10"/>
  <c r="F24" i="10"/>
  <c r="E24" i="10"/>
  <c r="L23" i="10"/>
  <c r="K23" i="10" s="1"/>
  <c r="J23" i="10" s="1"/>
  <c r="I23" i="10" s="1"/>
  <c r="H23" i="10"/>
  <c r="G23" i="10"/>
  <c r="F23" i="10"/>
  <c r="E23" i="10"/>
  <c r="L22" i="10"/>
  <c r="K22" i="10" s="1"/>
  <c r="J22" i="10" s="1"/>
  <c r="I22" i="10" s="1"/>
  <c r="H22" i="10"/>
  <c r="G22" i="10"/>
  <c r="F22" i="10"/>
  <c r="E22" i="10"/>
  <c r="L21" i="10"/>
  <c r="K21" i="10" s="1"/>
  <c r="J21" i="10" s="1"/>
  <c r="I21" i="10" s="1"/>
  <c r="H21" i="10"/>
  <c r="G21" i="10"/>
  <c r="F21" i="10"/>
  <c r="E21" i="10"/>
  <c r="L20" i="10"/>
  <c r="K20" i="10" s="1"/>
  <c r="J20" i="10" s="1"/>
  <c r="I20" i="10" s="1"/>
  <c r="H20" i="10"/>
  <c r="G20" i="10"/>
  <c r="F20" i="10"/>
  <c r="E20" i="10"/>
  <c r="L19" i="10"/>
  <c r="K19" i="10" s="1"/>
  <c r="J19" i="10" s="1"/>
  <c r="I19" i="10" s="1"/>
  <c r="H19" i="10"/>
  <c r="G19" i="10"/>
  <c r="F19" i="10"/>
  <c r="E19" i="10"/>
  <c r="L18" i="10"/>
  <c r="K18" i="10" s="1"/>
  <c r="J18" i="10" s="1"/>
  <c r="I18" i="10" s="1"/>
  <c r="H18" i="10"/>
  <c r="G18" i="10"/>
  <c r="F18" i="10"/>
  <c r="E18" i="10"/>
  <c r="L17" i="10"/>
  <c r="K17" i="10" s="1"/>
  <c r="J17" i="10" s="1"/>
  <c r="I17" i="10" s="1"/>
  <c r="H17" i="10"/>
  <c r="G17" i="10"/>
  <c r="F17" i="10"/>
  <c r="E17" i="10"/>
  <c r="L16" i="10"/>
  <c r="K16" i="10" s="1"/>
  <c r="J16" i="10" s="1"/>
  <c r="I16" i="10" s="1"/>
  <c r="H16" i="10"/>
  <c r="G16" i="10"/>
  <c r="F16" i="10"/>
  <c r="E16" i="10"/>
  <c r="L15" i="10"/>
  <c r="K15" i="10" s="1"/>
  <c r="J15" i="10" s="1"/>
  <c r="I15" i="10" s="1"/>
  <c r="H15" i="10"/>
  <c r="G15" i="10"/>
  <c r="F15" i="10"/>
  <c r="E15" i="10"/>
  <c r="L14" i="10"/>
  <c r="K14" i="10" s="1"/>
  <c r="J14" i="10" s="1"/>
  <c r="I14" i="10" s="1"/>
  <c r="H14" i="10"/>
  <c r="G14" i="10"/>
  <c r="F14" i="10"/>
  <c r="E14" i="10"/>
  <c r="L13" i="10"/>
  <c r="K13" i="10" s="1"/>
  <c r="J13" i="10" s="1"/>
  <c r="I13" i="10" s="1"/>
  <c r="H13" i="10"/>
  <c r="G13" i="10"/>
  <c r="F13" i="10"/>
  <c r="E13" i="10"/>
  <c r="L12" i="10"/>
  <c r="K12" i="10" s="1"/>
  <c r="J12" i="10" s="1"/>
  <c r="I12" i="10" s="1"/>
  <c r="H12" i="10"/>
  <c r="G12" i="10"/>
  <c r="F12" i="10"/>
  <c r="E12" i="10"/>
  <c r="L11" i="10"/>
  <c r="K11" i="10" s="1"/>
  <c r="J11" i="10" s="1"/>
  <c r="I11" i="10" s="1"/>
  <c r="H11" i="10"/>
  <c r="G11" i="10"/>
  <c r="F11" i="10"/>
  <c r="E11" i="10"/>
  <c r="L10" i="10"/>
  <c r="K10" i="10" s="1"/>
  <c r="J10" i="10" s="1"/>
  <c r="I10" i="10" s="1"/>
  <c r="H10" i="10"/>
  <c r="G10" i="10"/>
  <c r="F10" i="10"/>
  <c r="E10" i="10"/>
  <c r="L9" i="10"/>
  <c r="K9" i="10" s="1"/>
  <c r="J9" i="10" s="1"/>
  <c r="I9" i="10" s="1"/>
  <c r="H9" i="10"/>
  <c r="G9" i="10"/>
  <c r="F9" i="10"/>
  <c r="E9" i="10"/>
  <c r="L8" i="10"/>
  <c r="K8" i="10" s="1"/>
  <c r="J8" i="10" s="1"/>
  <c r="I8" i="10" s="1"/>
  <c r="H8" i="10"/>
  <c r="G8" i="10"/>
  <c r="F8" i="10"/>
  <c r="E8" i="10"/>
  <c r="L7" i="10"/>
  <c r="K7" i="10"/>
  <c r="J7" i="10" s="1"/>
  <c r="I7" i="10" s="1"/>
  <c r="H7" i="10"/>
  <c r="G7" i="10"/>
  <c r="F7" i="10"/>
  <c r="E7" i="10"/>
  <c r="L6" i="10"/>
  <c r="K6" i="10" s="1"/>
  <c r="J6" i="10" s="1"/>
  <c r="I6" i="10" s="1"/>
  <c r="H6" i="10"/>
  <c r="G6" i="10"/>
  <c r="F6" i="10"/>
  <c r="E6" i="10"/>
  <c r="L5" i="10"/>
  <c r="K5" i="10" s="1"/>
  <c r="J5" i="10" s="1"/>
  <c r="I5" i="10" s="1"/>
  <c r="H5" i="10"/>
  <c r="G5" i="10"/>
  <c r="F5" i="10"/>
  <c r="E5" i="10"/>
  <c r="L4" i="10"/>
  <c r="K4" i="10" s="1"/>
  <c r="J4" i="10" s="1"/>
  <c r="I4" i="10" s="1"/>
  <c r="H4" i="10"/>
  <c r="G4" i="10"/>
  <c r="F4" i="10"/>
  <c r="E4" i="10"/>
  <c r="L3" i="10"/>
  <c r="K3" i="10"/>
  <c r="J3" i="10"/>
  <c r="I3" i="10" s="1"/>
  <c r="H3" i="10"/>
  <c r="G3" i="10"/>
  <c r="F3" i="10"/>
  <c r="E3" i="10"/>
  <c r="L2" i="10"/>
  <c r="K2" i="10" s="1"/>
  <c r="J2" i="10" s="1"/>
  <c r="I2" i="10" s="1"/>
  <c r="H2" i="10"/>
  <c r="G2" i="10"/>
  <c r="F2" i="10"/>
  <c r="E2" i="10"/>
  <c r="N35" i="18" l="1"/>
  <c r="A31" i="18"/>
  <c r="A44" i="18"/>
  <c r="N17" i="18"/>
  <c r="A103" i="22"/>
  <c r="A105" i="22"/>
  <c r="A102" i="22"/>
  <c r="N102" i="22"/>
  <c r="N107" i="22"/>
  <c r="A107" i="22"/>
  <c r="A106" i="22"/>
  <c r="N106" i="22"/>
  <c r="N104" i="22"/>
  <c r="A104" i="22"/>
  <c r="A100" i="22"/>
  <c r="A56" i="18"/>
  <c r="A47" i="18"/>
  <c r="A84" i="22"/>
  <c r="A101" i="22"/>
  <c r="A89" i="22"/>
  <c r="A98" i="22"/>
  <c r="A97" i="22"/>
  <c r="N97" i="22"/>
  <c r="A96" i="22"/>
  <c r="N96" i="22"/>
  <c r="A99" i="22"/>
  <c r="N99" i="22"/>
  <c r="A87" i="22"/>
  <c r="A86" i="22"/>
  <c r="N92" i="22"/>
  <c r="N83" i="22"/>
  <c r="A93" i="22"/>
  <c r="N94" i="22"/>
  <c r="A94" i="22"/>
  <c r="A82" i="22"/>
  <c r="N82" i="22"/>
  <c r="A90" i="22"/>
  <c r="N90" i="22"/>
  <c r="A85" i="22"/>
  <c r="N85" i="22"/>
  <c r="A88" i="22"/>
  <c r="N88" i="22"/>
  <c r="N95" i="22"/>
  <c r="A95" i="22"/>
  <c r="A91" i="22"/>
  <c r="N91" i="22"/>
  <c r="N81" i="22"/>
  <c r="A79" i="22"/>
  <c r="N78" i="22"/>
  <c r="N75" i="22"/>
  <c r="N73" i="22"/>
  <c r="N72" i="22"/>
  <c r="A71" i="22"/>
  <c r="N71" i="22"/>
  <c r="A77" i="22"/>
  <c r="N77" i="22"/>
  <c r="N76" i="22"/>
  <c r="A76" i="22"/>
  <c r="A80" i="22"/>
  <c r="N80" i="22"/>
  <c r="A74" i="22"/>
  <c r="N74" i="22"/>
  <c r="N70" i="22"/>
  <c r="A24" i="22"/>
  <c r="A31" i="22"/>
  <c r="N25" i="22"/>
  <c r="N28" i="22"/>
  <c r="A22" i="22"/>
  <c r="A41" i="22"/>
  <c r="A40" i="22"/>
  <c r="A38" i="22"/>
  <c r="N33" i="22"/>
  <c r="N37" i="22"/>
  <c r="A34" i="22"/>
  <c r="N67" i="22"/>
  <c r="A21" i="22"/>
  <c r="N47" i="22"/>
  <c r="N64" i="22"/>
  <c r="A68" i="22"/>
  <c r="N68" i="22"/>
  <c r="A69" i="22"/>
  <c r="N69" i="22"/>
  <c r="A52" i="22"/>
  <c r="A62" i="22"/>
  <c r="N48" i="22"/>
  <c r="A57" i="22"/>
  <c r="A49" i="22"/>
  <c r="A61" i="22"/>
  <c r="A58" i="22"/>
  <c r="N55" i="22"/>
  <c r="N44" i="22"/>
  <c r="N65" i="22"/>
  <c r="A65" i="22"/>
  <c r="N4" i="22"/>
  <c r="N46" i="22"/>
  <c r="A46" i="22"/>
  <c r="A20" i="22"/>
  <c r="N20" i="22"/>
  <c r="N27" i="22"/>
  <c r="A27" i="22"/>
  <c r="N59" i="22"/>
  <c r="A59" i="22"/>
  <c r="N42" i="22"/>
  <c r="A42" i="22"/>
  <c r="N14" i="22"/>
  <c r="N45" i="22"/>
  <c r="A45" i="22"/>
  <c r="A39" i="22"/>
  <c r="N39" i="22"/>
  <c r="N35" i="22"/>
  <c r="A35" i="22"/>
  <c r="N32" i="22"/>
  <c r="A32" i="22"/>
  <c r="N66" i="22"/>
  <c r="A66" i="22"/>
  <c r="A60" i="22"/>
  <c r="N60" i="22"/>
  <c r="N29" i="22"/>
  <c r="A29" i="22"/>
  <c r="N26" i="22"/>
  <c r="A26" i="22"/>
  <c r="A63" i="22"/>
  <c r="N63" i="22"/>
  <c r="N54" i="22"/>
  <c r="A54" i="22"/>
  <c r="N19" i="22"/>
  <c r="A19" i="22"/>
  <c r="A18" i="22" s="1"/>
  <c r="A17" i="22" s="1"/>
  <c r="A16" i="22" s="1"/>
  <c r="A15" i="22" s="1"/>
  <c r="A14" i="22" s="1"/>
  <c r="A13" i="22" s="1"/>
  <c r="A12" i="22" s="1"/>
  <c r="A11" i="22" s="1"/>
  <c r="A10" i="22" s="1"/>
  <c r="A9" i="22" s="1"/>
  <c r="A8" i="22" s="1"/>
  <c r="A7" i="22" s="1"/>
  <c r="A6" i="22" s="1"/>
  <c r="A5" i="22" s="1"/>
  <c r="A4" i="22" s="1"/>
  <c r="A134" i="22" s="1"/>
  <c r="N56" i="22"/>
  <c r="A56" i="22"/>
  <c r="A23" i="22"/>
  <c r="N23" i="22"/>
  <c r="N10" i="22"/>
  <c r="N51" i="22"/>
  <c r="A51" i="22"/>
  <c r="N9" i="22"/>
  <c r="N53" i="22"/>
  <c r="A53" i="22"/>
  <c r="N16" i="22"/>
  <c r="N7" i="22"/>
  <c r="N43" i="22"/>
  <c r="A43" i="22"/>
  <c r="A36" i="22"/>
  <c r="N36" i="22"/>
  <c r="N50" i="22"/>
  <c r="A50" i="22"/>
  <c r="N13" i="22"/>
  <c r="N30" i="22"/>
  <c r="A30" i="22"/>
  <c r="A18" i="18"/>
  <c r="A65" i="18"/>
  <c r="A25" i="18"/>
  <c r="A58" i="18"/>
  <c r="A50" i="18"/>
  <c r="N26" i="17"/>
  <c r="N33" i="17"/>
  <c r="N43" i="18"/>
  <c r="A45" i="18"/>
  <c r="N32" i="18"/>
  <c r="A36" i="18"/>
  <c r="A53" i="18"/>
  <c r="N40" i="18"/>
  <c r="N38" i="18"/>
  <c r="N41" i="18"/>
  <c r="N55" i="18"/>
  <c r="N59" i="18"/>
  <c r="A64" i="18"/>
  <c r="N64" i="18"/>
  <c r="A60" i="18"/>
  <c r="N60" i="18"/>
  <c r="A63" i="18"/>
  <c r="N63" i="18"/>
  <c r="N62" i="18"/>
  <c r="A62" i="18"/>
  <c r="N52" i="18"/>
  <c r="A52" i="18"/>
  <c r="A51" i="18"/>
  <c r="N51" i="18"/>
  <c r="A54" i="18"/>
  <c r="N54" i="18"/>
  <c r="N57" i="18"/>
  <c r="A57" i="18"/>
  <c r="A49" i="18"/>
  <c r="N49" i="18"/>
  <c r="A48" i="18"/>
  <c r="N48" i="18"/>
  <c r="N46" i="18"/>
  <c r="A46" i="18"/>
  <c r="N39" i="18"/>
  <c r="A39" i="18"/>
  <c r="A42" i="18"/>
  <c r="N42" i="18"/>
  <c r="A37" i="18"/>
  <c r="N37" i="18"/>
  <c r="A34" i="18"/>
  <c r="N34" i="18"/>
  <c r="A27" i="18"/>
  <c r="A28" i="18"/>
  <c r="A23" i="18"/>
  <c r="N24" i="18"/>
  <c r="N20" i="18"/>
  <c r="N21" i="18"/>
  <c r="A29" i="18"/>
  <c r="N29" i="18"/>
  <c r="N2" i="18"/>
  <c r="N26" i="18"/>
  <c r="A26" i="18"/>
  <c r="A16" i="18"/>
  <c r="A15" i="18" s="1"/>
  <c r="A14" i="18" s="1"/>
  <c r="A13" i="18" s="1"/>
  <c r="A12" i="18" s="1"/>
  <c r="A11" i="18" s="1"/>
  <c r="A10" i="18" s="1"/>
  <c r="A9" i="18" s="1"/>
  <c r="A8" i="18" s="1"/>
  <c r="A7" i="18" s="1"/>
  <c r="A6" i="18" s="1"/>
  <c r="A5" i="18" s="1"/>
  <c r="A4" i="18" s="1"/>
  <c r="A3" i="18" s="1"/>
  <c r="A2" i="18" s="1"/>
  <c r="A71" i="18" s="1"/>
  <c r="N16" i="18"/>
  <c r="N29" i="17"/>
  <c r="N22" i="18"/>
  <c r="A22" i="18"/>
  <c r="N12" i="18"/>
  <c r="A23" i="17"/>
  <c r="N8" i="18"/>
  <c r="N5" i="18"/>
  <c r="A30" i="17"/>
  <c r="N30" i="18"/>
  <c r="A30" i="18"/>
  <c r="N33" i="18"/>
  <c r="A33" i="18"/>
  <c r="N19" i="18"/>
  <c r="A19" i="18"/>
  <c r="N11" i="18"/>
  <c r="N15" i="18"/>
  <c r="N4" i="18"/>
  <c r="N9" i="18"/>
  <c r="N19" i="17"/>
  <c r="N10" i="17"/>
  <c r="N4" i="17"/>
  <c r="N7" i="17"/>
  <c r="A32" i="17"/>
  <c r="N32" i="17"/>
  <c r="N31" i="17"/>
  <c r="A31" i="17"/>
  <c r="A21" i="17"/>
  <c r="N21" i="17"/>
  <c r="N28" i="17"/>
  <c r="A28" i="17"/>
  <c r="N27" i="17"/>
  <c r="A27" i="17"/>
  <c r="N11" i="17"/>
  <c r="N25" i="17"/>
  <c r="A25" i="17"/>
  <c r="A24" i="17"/>
  <c r="N24" i="17"/>
  <c r="N22" i="17"/>
  <c r="A22" i="17"/>
  <c r="N20" i="17"/>
  <c r="A20" i="17"/>
  <c r="N18" i="17"/>
  <c r="A18" i="17"/>
  <c r="N17" i="17"/>
  <c r="A17" i="17"/>
  <c r="A16" i="17" s="1"/>
  <c r="A15" i="17" s="1"/>
  <c r="A14" i="17" s="1"/>
  <c r="A13" i="17" s="1"/>
  <c r="A12" i="17" s="1"/>
  <c r="A11" i="17" s="1"/>
  <c r="A10" i="17" s="1"/>
  <c r="A9" i="17" s="1"/>
  <c r="A8" i="17" s="1"/>
  <c r="A7" i="17" s="1"/>
  <c r="A6" i="17" s="1"/>
  <c r="A5" i="17" s="1"/>
  <c r="A4" i="17" s="1"/>
  <c r="A3" i="17" s="1"/>
  <c r="A2" i="17" s="1"/>
  <c r="A40" i="17" s="1"/>
  <c r="N15" i="17"/>
  <c r="N14" i="17"/>
  <c r="N5" i="17"/>
  <c r="M2" i="14"/>
  <c r="N2" i="14" s="1"/>
  <c r="M19" i="14"/>
  <c r="N19" i="14" s="1"/>
  <c r="M24" i="14"/>
  <c r="A24" i="14" s="1"/>
  <c r="M28" i="14"/>
  <c r="A28" i="14" s="1"/>
  <c r="M29" i="14"/>
  <c r="A29" i="14" s="1"/>
  <c r="M33" i="14"/>
  <c r="A33" i="14" s="1"/>
  <c r="M25" i="14"/>
  <c r="N25" i="14" s="1"/>
  <c r="M26" i="14"/>
  <c r="N26" i="14" s="1"/>
  <c r="M11" i="14"/>
  <c r="N11" i="14" s="1"/>
  <c r="M16" i="14"/>
  <c r="N16" i="14" s="1"/>
  <c r="M20" i="14"/>
  <c r="N20" i="14" s="1"/>
  <c r="M21" i="14"/>
  <c r="N21" i="14" s="1"/>
  <c r="M30" i="14"/>
  <c r="A30" i="14" s="1"/>
  <c r="M7" i="14"/>
  <c r="N7" i="14" s="1"/>
  <c r="M9" i="14"/>
  <c r="N9" i="14" s="1"/>
  <c r="M4" i="14"/>
  <c r="N4" i="14" s="1"/>
  <c r="M12" i="14"/>
  <c r="N12" i="14" s="1"/>
  <c r="M17" i="14"/>
  <c r="A17" i="14" s="1"/>
  <c r="M6" i="14"/>
  <c r="N6" i="14" s="1"/>
  <c r="M32" i="14"/>
  <c r="M5" i="14"/>
  <c r="M14" i="14"/>
  <c r="M27" i="14"/>
  <c r="M23" i="14"/>
  <c r="M10" i="14"/>
  <c r="M15" i="14"/>
  <c r="M18" i="14"/>
  <c r="M3" i="14"/>
  <c r="M8" i="14"/>
  <c r="M13" i="14"/>
  <c r="M22" i="14"/>
  <c r="M31" i="14"/>
  <c r="M33" i="12"/>
  <c r="N33" i="12" s="1"/>
  <c r="M28" i="12"/>
  <c r="N28" i="12" s="1"/>
  <c r="M29" i="12"/>
  <c r="N29" i="12" s="1"/>
  <c r="M2" i="12"/>
  <c r="N2" i="12" s="1"/>
  <c r="M11" i="12"/>
  <c r="N11" i="12" s="1"/>
  <c r="M12" i="12"/>
  <c r="N12" i="12" s="1"/>
  <c r="M19" i="12"/>
  <c r="N19" i="12" s="1"/>
  <c r="M22" i="12"/>
  <c r="N22" i="12" s="1"/>
  <c r="M26" i="12"/>
  <c r="N26" i="12" s="1"/>
  <c r="M21" i="12"/>
  <c r="A21" i="12" s="1"/>
  <c r="M18" i="12"/>
  <c r="A18" i="12" s="1"/>
  <c r="M15" i="12"/>
  <c r="N15" i="12" s="1"/>
  <c r="M14" i="12"/>
  <c r="N14" i="12" s="1"/>
  <c r="M9" i="12"/>
  <c r="N9" i="12" s="1"/>
  <c r="M8" i="12"/>
  <c r="N8" i="12" s="1"/>
  <c r="M5" i="12"/>
  <c r="N5" i="12" s="1"/>
  <c r="M4" i="12"/>
  <c r="N4" i="12" s="1"/>
  <c r="M32" i="12"/>
  <c r="M13" i="12"/>
  <c r="M20" i="12"/>
  <c r="M24" i="12"/>
  <c r="M31" i="12"/>
  <c r="M7" i="12"/>
  <c r="M25" i="12"/>
  <c r="M3" i="12"/>
  <c r="M6" i="12"/>
  <c r="M10" i="12"/>
  <c r="M17" i="12"/>
  <c r="M27" i="12"/>
  <c r="M16" i="12"/>
  <c r="M23" i="12"/>
  <c r="M30" i="12"/>
  <c r="M3" i="10"/>
  <c r="N3" i="10" s="1"/>
  <c r="M14" i="10"/>
  <c r="N14" i="10" s="1"/>
  <c r="M15" i="10"/>
  <c r="N15" i="10" s="1"/>
  <c r="M33" i="10"/>
  <c r="N33" i="10" s="1"/>
  <c r="M16" i="10"/>
  <c r="N16" i="10" s="1"/>
  <c r="M7" i="10"/>
  <c r="N7" i="10" s="1"/>
  <c r="M2" i="10"/>
  <c r="N2" i="10" s="1"/>
  <c r="M30" i="10"/>
  <c r="N30" i="10" s="1"/>
  <c r="M20" i="10"/>
  <c r="N20" i="10" s="1"/>
  <c r="M10" i="10"/>
  <c r="N10" i="10" s="1"/>
  <c r="M6" i="10"/>
  <c r="N6" i="10" s="1"/>
  <c r="M27" i="10"/>
  <c r="N27" i="10" s="1"/>
  <c r="M28" i="10"/>
  <c r="A28" i="10" s="1"/>
  <c r="M12" i="10"/>
  <c r="N12" i="10" s="1"/>
  <c r="M11" i="10"/>
  <c r="N11" i="10" s="1"/>
  <c r="M24" i="10"/>
  <c r="N24" i="10" s="1"/>
  <c r="M22" i="10"/>
  <c r="N22" i="10" s="1"/>
  <c r="M23" i="10"/>
  <c r="N23" i="10" s="1"/>
  <c r="M19" i="10"/>
  <c r="N19" i="10" s="1"/>
  <c r="M18" i="10"/>
  <c r="N18" i="10" s="1"/>
  <c r="M5" i="10"/>
  <c r="M26" i="10"/>
  <c r="M9" i="10"/>
  <c r="M13" i="10"/>
  <c r="M29" i="10"/>
  <c r="M32" i="10"/>
  <c r="M17" i="10"/>
  <c r="M21" i="10"/>
  <c r="M4" i="10"/>
  <c r="M8" i="10"/>
  <c r="M25" i="10"/>
  <c r="M31" i="10"/>
  <c r="N28" i="14" l="1"/>
  <c r="A137" i="22"/>
  <c r="C1" i="22" s="1"/>
  <c r="A43" i="17"/>
  <c r="A16" i="14"/>
  <c r="A15" i="14" s="1"/>
  <c r="A14" i="14" s="1"/>
  <c r="A13" i="14" s="1"/>
  <c r="A12" i="14" s="1"/>
  <c r="A11" i="14" s="1"/>
  <c r="A10" i="14" s="1"/>
  <c r="A9" i="14" s="1"/>
  <c r="A8" i="14" s="1"/>
  <c r="A7" i="14" s="1"/>
  <c r="A6" i="14" s="1"/>
  <c r="A5" i="14" s="1"/>
  <c r="A4" i="14" s="1"/>
  <c r="A3" i="14" s="1"/>
  <c r="A2" i="14" s="1"/>
  <c r="A40" i="14" s="1"/>
  <c r="A76" i="18"/>
  <c r="A74" i="18"/>
  <c r="A19" i="14"/>
  <c r="A45" i="17"/>
  <c r="A20" i="14"/>
  <c r="A21" i="14"/>
  <c r="N17" i="14"/>
  <c r="A26" i="14"/>
  <c r="N30" i="14"/>
  <c r="N29" i="14"/>
  <c r="N24" i="14"/>
  <c r="A25" i="14"/>
  <c r="N33" i="14"/>
  <c r="N10" i="14"/>
  <c r="N27" i="14"/>
  <c r="A27" i="14"/>
  <c r="N14" i="14"/>
  <c r="N8" i="14"/>
  <c r="N5" i="14"/>
  <c r="N3" i="14"/>
  <c r="A18" i="14"/>
  <c r="N18" i="14"/>
  <c r="N32" i="14"/>
  <c r="A32" i="14"/>
  <c r="N31" i="14"/>
  <c r="A31" i="14"/>
  <c r="N22" i="14"/>
  <c r="A22" i="14"/>
  <c r="N13" i="14"/>
  <c r="N15" i="14"/>
  <c r="N23" i="14"/>
  <c r="A23" i="14"/>
  <c r="A33" i="10"/>
  <c r="A30" i="10"/>
  <c r="A33" i="12"/>
  <c r="A28" i="12"/>
  <c r="A29" i="12"/>
  <c r="A22" i="12"/>
  <c r="N18" i="12"/>
  <c r="A19" i="12"/>
  <c r="A26" i="12"/>
  <c r="N21" i="12"/>
  <c r="N7" i="12"/>
  <c r="N16" i="12"/>
  <c r="N31" i="12"/>
  <c r="A31" i="12"/>
  <c r="A24" i="12"/>
  <c r="N24" i="12"/>
  <c r="N20" i="12"/>
  <c r="A20" i="12"/>
  <c r="N10" i="12"/>
  <c r="N13" i="12"/>
  <c r="N27" i="12"/>
  <c r="A27" i="12"/>
  <c r="N17" i="12"/>
  <c r="A17" i="12"/>
  <c r="A16" i="12" s="1"/>
  <c r="A15" i="12" s="1"/>
  <c r="A14" i="12" s="1"/>
  <c r="A13" i="12" s="1"/>
  <c r="A12" i="12" s="1"/>
  <c r="A11" i="12" s="1"/>
  <c r="A10" i="12" s="1"/>
  <c r="A9" i="12" s="1"/>
  <c r="A8" i="12" s="1"/>
  <c r="A7" i="12" s="1"/>
  <c r="A6" i="12" s="1"/>
  <c r="A5" i="12" s="1"/>
  <c r="A4" i="12" s="1"/>
  <c r="A3" i="12" s="1"/>
  <c r="A2" i="12" s="1"/>
  <c r="A40" i="12" s="1"/>
  <c r="N6" i="12"/>
  <c r="N23" i="12"/>
  <c r="A23" i="12"/>
  <c r="A32" i="12"/>
  <c r="N32" i="12"/>
  <c r="N3" i="12"/>
  <c r="N30" i="12"/>
  <c r="A30" i="12"/>
  <c r="N25" i="12"/>
  <c r="A25" i="12"/>
  <c r="N28" i="10"/>
  <c r="A18" i="10"/>
  <c r="A23" i="10"/>
  <c r="A20" i="10"/>
  <c r="A27" i="10"/>
  <c r="A22" i="10"/>
  <c r="A19" i="10"/>
  <c r="A24" i="10"/>
  <c r="N8" i="10"/>
  <c r="N4" i="10"/>
  <c r="A32" i="10"/>
  <c r="N32" i="10"/>
  <c r="N13" i="10"/>
  <c r="A29" i="10"/>
  <c r="N29" i="10"/>
  <c r="N9" i="10"/>
  <c r="N31" i="10"/>
  <c r="A31" i="10"/>
  <c r="A21" i="10"/>
  <c r="N21" i="10"/>
  <c r="N26" i="10"/>
  <c r="A26" i="10"/>
  <c r="N25" i="10"/>
  <c r="A25" i="10"/>
  <c r="N17" i="10"/>
  <c r="A17" i="10"/>
  <c r="A16" i="10" s="1"/>
  <c r="A15" i="10" s="1"/>
  <c r="A14" i="10" s="1"/>
  <c r="A13" i="10" s="1"/>
  <c r="A12" i="10" s="1"/>
  <c r="A11" i="10" s="1"/>
  <c r="A10" i="10" s="1"/>
  <c r="A9" i="10" s="1"/>
  <c r="A8" i="10" s="1"/>
  <c r="A7" i="10" s="1"/>
  <c r="A6" i="10" s="1"/>
  <c r="A5" i="10" s="1"/>
  <c r="A4" i="10" s="1"/>
  <c r="A3" i="10" s="1"/>
  <c r="A2" i="10" s="1"/>
  <c r="A40" i="10" s="1"/>
  <c r="N5" i="10"/>
  <c r="A43" i="10" l="1"/>
  <c r="A43" i="14"/>
  <c r="A43" i="12"/>
  <c r="A45" i="12"/>
  <c r="A45" i="10"/>
</calcChain>
</file>

<file path=xl/sharedStrings.xml><?xml version="1.0" encoding="utf-8"?>
<sst xmlns="http://schemas.openxmlformats.org/spreadsheetml/2006/main" count="996" uniqueCount="166">
  <si>
    <t>Instruction</t>
  </si>
  <si>
    <t>Operand Type</t>
  </si>
  <si>
    <t>Operation</t>
  </si>
  <si>
    <t>Opcode</t>
  </si>
  <si>
    <t>Operand</t>
  </si>
  <si>
    <t>ALUmode</t>
  </si>
  <si>
    <t>ALUop2</t>
  </si>
  <si>
    <t>ALUop1</t>
  </si>
  <si>
    <t>ALUop0</t>
  </si>
  <si>
    <t>RamWE</t>
  </si>
  <si>
    <t>nmuxPCAcc</t>
  </si>
  <si>
    <t>c3(Op2)</t>
  </si>
  <si>
    <t>c2 (Mode)</t>
  </si>
  <si>
    <t>c1(Op1)</t>
  </si>
  <si>
    <t>c0(Op0)</t>
  </si>
  <si>
    <t>Z</t>
  </si>
  <si>
    <t>C</t>
  </si>
  <si>
    <t>V</t>
  </si>
  <si>
    <t>NOP</t>
  </si>
  <si>
    <t>xxxx</t>
  </si>
  <si>
    <t>ACC &lt;= ACC</t>
  </si>
  <si>
    <t>No operation</t>
  </si>
  <si>
    <t>X</t>
  </si>
  <si>
    <t>DEC</t>
  </si>
  <si>
    <t>ACC &lt;= ACC – 1</t>
  </si>
  <si>
    <t>Decrement ACC</t>
  </si>
  <si>
    <t>Address</t>
  </si>
  <si>
    <t>ACC &lt;= DataMem[Address]</t>
  </si>
  <si>
    <t>ACC Load RAM</t>
  </si>
  <si>
    <t>A3</t>
  </si>
  <si>
    <t>A2</t>
  </si>
  <si>
    <t>A1</t>
  </si>
  <si>
    <t>A0</t>
  </si>
  <si>
    <t>Constant</t>
  </si>
  <si>
    <t>ACC &lt;= Constant</t>
  </si>
  <si>
    <t xml:space="preserve">ACC Load Constant </t>
  </si>
  <si>
    <t>K3</t>
  </si>
  <si>
    <t>K2</t>
  </si>
  <si>
    <t>K1</t>
  </si>
  <si>
    <t>K0</t>
  </si>
  <si>
    <t>Unsigned</t>
  </si>
  <si>
    <t>U3</t>
  </si>
  <si>
    <t>U2</t>
  </si>
  <si>
    <t>U1</t>
  </si>
  <si>
    <t>U0</t>
  </si>
  <si>
    <t>nc1</t>
  </si>
  <si>
    <t>if (zero = ‘1’) then PC &lt;= PC + Unsigned</t>
  </si>
  <si>
    <t>c1 nc0 Z</t>
  </si>
  <si>
    <t>if (carry = ‘1’) then PC &lt;= PC + Unsigned</t>
  </si>
  <si>
    <t>c1 co C</t>
  </si>
  <si>
    <t>ADD</t>
  </si>
  <si>
    <t>ACC &lt;=  ACC + DataMem[Address]</t>
  </si>
  <si>
    <t>Addition</t>
  </si>
  <si>
    <t>SUB</t>
  </si>
  <si>
    <t>ACC &lt;=  ACC - DataMem[Address]</t>
  </si>
  <si>
    <t>Subtraction</t>
  </si>
  <si>
    <t>DataMem[Address] &lt;= ACC</t>
  </si>
  <si>
    <t>RAM Storage ACC</t>
  </si>
  <si>
    <t>ACC &lt;= ACC or DataMem[Address]</t>
  </si>
  <si>
    <t>Or</t>
  </si>
  <si>
    <t>AND</t>
  </si>
  <si>
    <t>ACC &lt;= ACC and DataMem[Address]</t>
  </si>
  <si>
    <t>And</t>
  </si>
  <si>
    <t>NOT</t>
  </si>
  <si>
    <t>ACC &lt;= not ACC</t>
  </si>
  <si>
    <t>1's Complement</t>
  </si>
  <si>
    <t>XOR</t>
  </si>
  <si>
    <t>ACC &lt;= ACC xor DataMem[Address]</t>
  </si>
  <si>
    <t>Xor</t>
  </si>
  <si>
    <t>c2</t>
  </si>
  <si>
    <t>c1</t>
  </si>
  <si>
    <t>nc3</t>
  </si>
  <si>
    <t>c0</t>
  </si>
  <si>
    <t>nc3c2</t>
  </si>
  <si>
    <t>L'ISA est le nœud du développement du mu-pro</t>
  </si>
  <si>
    <t>La table d'instruction permet d'alléger la logique</t>
  </si>
  <si>
    <t>=punch all card</t>
  </si>
  <si>
    <t>Instructions CISC possibles</t>
  </si>
  <si>
    <t>INC</t>
  </si>
  <si>
    <t>ACC &lt;= ACC + 1</t>
  </si>
  <si>
    <t>Increment ACC</t>
  </si>
  <si>
    <t>MUL2</t>
  </si>
  <si>
    <t>ACC &lt;= ACC x 2</t>
  </si>
  <si>
    <t>Double ACC</t>
  </si>
  <si>
    <t>DIV2</t>
  </si>
  <si>
    <t>ACC &lt;= ACC / 2</t>
  </si>
  <si>
    <t>Half ACC</t>
  </si>
  <si>
    <t>SHL</t>
  </si>
  <si>
    <t>ACC &lt;= Shift Left ACC</t>
  </si>
  <si>
    <t>Shift Left ACC</t>
  </si>
  <si>
    <t>SHW</t>
  </si>
  <si>
    <t>ACC &lt;= Shift Right ACC</t>
  </si>
  <si>
    <t>Shift Right ACC</t>
  </si>
  <si>
    <t>c3</t>
  </si>
  <si>
    <t>00</t>
  </si>
  <si>
    <t>01</t>
  </si>
  <si>
    <t>binary opcode</t>
  </si>
  <si>
    <t>Line</t>
  </si>
  <si>
    <t>Paste this in RAM .json</t>
  </si>
  <si>
    <t>Paste in RAM content</t>
  </si>
  <si>
    <t>Mux1</t>
  </si>
  <si>
    <t>RamWE_RegInc_SP</t>
  </si>
  <si>
    <t>RegDec_MuxSP</t>
  </si>
  <si>
    <t>BRZ</t>
  </si>
  <si>
    <t>BRC</t>
  </si>
  <si>
    <t>JSR</t>
  </si>
  <si>
    <t>RET</t>
  </si>
  <si>
    <t>Jump to subroutine</t>
  </si>
  <si>
    <t>Return from subroutine</t>
  </si>
  <si>
    <t>c3 nc1</t>
  </si>
  <si>
    <t>c3 c2</t>
  </si>
  <si>
    <t>nMux0</t>
  </si>
  <si>
    <t xml:space="preserve">nc3nc2 c1c0 </t>
  </si>
  <si>
    <t>nc3nc2 c1nc0</t>
  </si>
  <si>
    <t>JMU</t>
  </si>
  <si>
    <t>JMD</t>
  </si>
  <si>
    <t>Jump Up</t>
  </si>
  <si>
    <t>Jump Down</t>
  </si>
  <si>
    <t>PC &lt;= PC + Unigned</t>
  </si>
  <si>
    <t>PC &lt;= PC - Unsigned</t>
  </si>
  <si>
    <t>c3nc2 c1</t>
  </si>
  <si>
    <t>nc3nc2nc1 c0</t>
  </si>
  <si>
    <t>LDA</t>
  </si>
  <si>
    <t>LDK</t>
  </si>
  <si>
    <t>c3nc2 c1 c0</t>
  </si>
  <si>
    <t>c3nc2 c1 nc0</t>
  </si>
  <si>
    <t>Branch down if Zero</t>
  </si>
  <si>
    <t>Branch forward if Carry</t>
  </si>
  <si>
    <t>C4 10 A3 00 40 00 A2 00 2D 80 B0 00 B0</t>
  </si>
  <si>
    <t>SP Overflow</t>
  </si>
  <si>
    <t>OR_</t>
  </si>
  <si>
    <t>STA</t>
  </si>
  <si>
    <t>SPb00</t>
  </si>
  <si>
    <t>SPb11</t>
  </si>
  <si>
    <t>Stack[SP] &lt;= PC, SP - 1, PC + Unsigned</t>
  </si>
  <si>
    <t>PC &lt;= Stack[SP] + 1, SP + 1</t>
  </si>
  <si>
    <t>Eplanation</t>
  </si>
  <si>
    <t>o3</t>
  </si>
  <si>
    <t>o2</t>
  </si>
  <si>
    <t>o1</t>
  </si>
  <si>
    <t>o0</t>
  </si>
  <si>
    <t>30 10 31 11 A4 00 40 00 A4 00 B0 00 A4 00 B0 00 A4 00 B0 00 00 00 00 00 20 87 10 B0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 00</t>
  </si>
  <si>
    <t>CS_Mux</t>
  </si>
  <si>
    <t>Data_WE</t>
  </si>
  <si>
    <t>CS_WE</t>
  </si>
  <si>
    <t>PC_Mux</t>
  </si>
  <si>
    <t>PC_ALU_Op</t>
  </si>
  <si>
    <t>SP_ALU_Op</t>
  </si>
  <si>
    <t>SP_Mux</t>
  </si>
  <si>
    <t>Data_Mux_0</t>
  </si>
  <si>
    <t>Data_Mux_1</t>
  </si>
  <si>
    <t>JBR_Mux</t>
  </si>
  <si>
    <t>1 &amp; Z</t>
  </si>
  <si>
    <t>1 &amp; C</t>
  </si>
  <si>
    <t>CS_Mux | CS_WE</t>
  </si>
  <si>
    <t>SP</t>
  </si>
  <si>
    <t>overflow</t>
  </si>
  <si>
    <t>axb</t>
  </si>
  <si>
    <t>p</t>
  </si>
  <si>
    <t>np</t>
  </si>
  <si>
    <t>+</t>
  </si>
  <si>
    <t>a+x</t>
  </si>
  <si>
    <t>Hex</t>
  </si>
  <si>
    <t>Binary</t>
  </si>
  <si>
    <t>➜</t>
  </si>
  <si>
    <t>operand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</si>
</sst>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theme="1"/>
      <name val="Avenir Book"/>
      <family val="2"/>
    </font>
    <font>
      <b/>
      <sz val="12"/>
      <color rgb="FFFF0000"/>
      <name val="Avenir Book"/>
      <family val="2"/>
    </font>
    <font>
      <b/>
      <sz val="12"/>
      <name val="Avenir Book"/>
      <family val="2"/>
    </font>
    <font>
      <sz val="12"/>
      <color rgb="FFFF0000"/>
      <name val="Avenir Book"/>
      <family val="2"/>
    </font>
    <font>
      <b/>
      <sz val="12"/>
      <color theme="1"/>
      <name val="Avenir Book"/>
      <family val="2"/>
    </font>
    <font>
      <sz val="12"/>
      <color rgb="FF000000"/>
      <name val="Avenir Book"/>
      <family val="2"/>
    </font>
    <font>
      <sz val="12"/>
      <name val="Avenir Book"/>
      <family val="2"/>
    </font>
    <font>
      <sz val="8"/>
      <name val="Calibri"/>
      <family val="2"/>
      <scheme val="minor"/>
    </font>
    <font>
      <sz val="12"/>
      <color theme="1"/>
      <name val="Century Gothic"/>
      <family val="1"/>
    </font>
    <font>
      <b/>
      <sz val="12"/>
      <color rgb="FF000000"/>
      <name val="Century Gothic"/>
      <family val="1"/>
    </font>
    <font>
      <b/>
      <sz val="12"/>
      <color theme="1"/>
      <name val="Century Gothic"/>
      <family val="1"/>
    </font>
    <font>
      <b/>
      <sz val="12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quotePrefix="1" applyFont="1"/>
    <xf numFmtId="0" fontId="1" fillId="0" borderId="0" xfId="0" quotePrefix="1" applyFont="1"/>
    <xf numFmtId="0" fontId="5" fillId="0" borderId="0" xfId="0" applyFont="1"/>
    <xf numFmtId="0" fontId="1" fillId="4" borderId="0" xfId="0" applyFont="1" applyFill="1"/>
    <xf numFmtId="0" fontId="1" fillId="0" borderId="0" xfId="0" quotePrefix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6" fillId="2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1" xfId="0" applyFont="1" applyFill="1" applyBorder="1" applyProtection="1">
      <protection locked="0"/>
    </xf>
    <xf numFmtId="0" fontId="2" fillId="5" borderId="0" xfId="0" applyFont="1" applyFill="1"/>
    <xf numFmtId="0" fontId="2" fillId="6" borderId="0" xfId="0" applyFont="1" applyFill="1"/>
    <xf numFmtId="0" fontId="1" fillId="7" borderId="0" xfId="0" applyFont="1" applyFill="1"/>
    <xf numFmtId="0" fontId="7" fillId="0" borderId="0" xfId="0" applyFont="1"/>
    <xf numFmtId="0" fontId="7" fillId="2" borderId="1" xfId="0" applyFont="1" applyFill="1" applyBorder="1" applyAlignment="1" applyProtection="1">
      <alignment horizontal="right"/>
      <protection locked="0"/>
    </xf>
    <xf numFmtId="0" fontId="7" fillId="7" borderId="0" xfId="0" applyFont="1" applyFill="1"/>
    <xf numFmtId="0" fontId="1" fillId="5" borderId="0" xfId="0" applyFont="1" applyFill="1"/>
    <xf numFmtId="0" fontId="0" fillId="5" borderId="0" xfId="0" applyFill="1"/>
    <xf numFmtId="0" fontId="1" fillId="8" borderId="0" xfId="0" applyFont="1" applyFill="1"/>
    <xf numFmtId="0" fontId="3" fillId="0" borderId="0" xfId="0" quotePrefix="1" applyFont="1"/>
    <xf numFmtId="0" fontId="3" fillId="0" borderId="0" xfId="0" quotePrefix="1" applyFont="1" applyAlignment="1">
      <alignment horizontal="right" indent="1"/>
    </xf>
    <xf numFmtId="0" fontId="1" fillId="10" borderId="0" xfId="0" applyFont="1" applyFill="1"/>
    <xf numFmtId="0" fontId="9" fillId="0" borderId="0" xfId="0" applyFont="1" applyAlignment="1">
      <alignment vertical="center"/>
    </xf>
    <xf numFmtId="0" fontId="10" fillId="2" borderId="1" xfId="0" applyFont="1" applyFill="1" applyBorder="1" applyAlignment="1" applyProtection="1">
      <alignment vertical="center"/>
      <protection locked="0"/>
    </xf>
    <xf numFmtId="0" fontId="11" fillId="2" borderId="1" xfId="0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0" xfId="0" quotePrefix="1" applyFont="1" applyAlignment="1">
      <alignment vertical="center"/>
    </xf>
    <xf numFmtId="0" fontId="10" fillId="9" borderId="3" xfId="0" applyFont="1" applyFill="1" applyBorder="1" applyAlignment="1">
      <alignment vertical="center"/>
    </xf>
    <xf numFmtId="0" fontId="10" fillId="9" borderId="4" xfId="0" applyFont="1" applyFill="1" applyBorder="1" applyAlignment="1">
      <alignment horizontal="right" vertical="center"/>
    </xf>
    <xf numFmtId="0" fontId="10" fillId="9" borderId="4" xfId="0" quotePrefix="1" applyFont="1" applyFill="1" applyBorder="1" applyAlignment="1">
      <alignment horizontal="right" vertical="center"/>
    </xf>
    <xf numFmtId="0" fontId="10" fillId="9" borderId="1" xfId="0" applyFont="1" applyFill="1" applyBorder="1" applyAlignment="1">
      <alignment vertical="center"/>
    </xf>
    <xf numFmtId="0" fontId="10" fillId="9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FD744-2806-384A-8837-BE0979F4A835}">
  <sheetPr>
    <tabColor rgb="FF7030A0"/>
  </sheetPr>
  <dimension ref="A1:BI116"/>
  <sheetViews>
    <sheetView zoomScaleNormal="100" workbookViewId="0">
      <pane xSplit="1" ySplit="2" topLeftCell="B3" activePane="bottomRight" state="frozenSplit"/>
      <selection pane="topRight" activeCell="I1" sqref="I1"/>
      <selection pane="bottomLeft" activeCell="A21" sqref="A21"/>
      <selection pane="bottomRight" activeCell="C56" sqref="C56"/>
    </sheetView>
  </sheetViews>
  <sheetFormatPr baseColWidth="10" defaultRowHeight="17" x14ac:dyDescent="0.25"/>
  <cols>
    <col min="1" max="2" width="15.83203125" style="1" customWidth="1"/>
    <col min="3" max="3" width="42.83203125" style="1" customWidth="1"/>
    <col min="4" max="4" width="24.83203125" style="1" customWidth="1"/>
    <col min="5" max="12" width="5.83203125" style="1" customWidth="1"/>
    <col min="13" max="15" width="4.5" style="1" customWidth="1"/>
    <col min="16" max="23" width="12.83203125" style="1" customWidth="1"/>
    <col min="24" max="26" width="12.83203125" customWidth="1"/>
    <col min="27" max="27" width="24.83203125" customWidth="1"/>
    <col min="28" max="28" width="12.83203125" customWidth="1"/>
    <col min="29" max="34" width="12.83203125" style="1" customWidth="1"/>
    <col min="35" max="37" width="10.83203125" style="1"/>
    <col min="38" max="39" width="4.33203125" style="1" customWidth="1"/>
    <col min="40" max="52" width="3.33203125" style="1" customWidth="1"/>
    <col min="53" max="61" width="4.83203125" style="1" customWidth="1"/>
    <col min="62" max="16384" width="10.83203125" style="1"/>
  </cols>
  <sheetData>
    <row r="1" spans="1:34" x14ac:dyDescent="0.25">
      <c r="P1" s="25"/>
      <c r="Q1" s="25"/>
      <c r="R1" s="25"/>
      <c r="S1" s="25"/>
      <c r="T1" s="25"/>
      <c r="U1" s="25"/>
      <c r="V1" s="25"/>
      <c r="W1" s="23"/>
      <c r="X1" s="24"/>
      <c r="Y1" s="24"/>
      <c r="Z1" s="23"/>
      <c r="AA1" s="24"/>
      <c r="AB1" s="24"/>
      <c r="AC1" s="23"/>
      <c r="AE1" s="23"/>
      <c r="AF1" s="23"/>
      <c r="AG1" s="23"/>
      <c r="AH1" s="23"/>
    </row>
    <row r="2" spans="1:34" x14ac:dyDescent="0.25">
      <c r="A2" s="1" t="s">
        <v>0</v>
      </c>
      <c r="B2" s="1" t="s">
        <v>1</v>
      </c>
      <c r="C2" s="1" t="s">
        <v>2</v>
      </c>
      <c r="D2" s="1" t="s">
        <v>136</v>
      </c>
      <c r="E2" s="1" t="s">
        <v>3</v>
      </c>
      <c r="I2" s="1" t="s">
        <v>4</v>
      </c>
      <c r="P2" s="22" t="s">
        <v>143</v>
      </c>
      <c r="Q2" s="22" t="s">
        <v>149</v>
      </c>
      <c r="R2" s="22" t="s">
        <v>150</v>
      </c>
      <c r="S2" s="3" t="s">
        <v>5</v>
      </c>
      <c r="T2" s="3" t="s">
        <v>6</v>
      </c>
      <c r="U2" s="3" t="s">
        <v>7</v>
      </c>
      <c r="V2" s="3" t="s">
        <v>8</v>
      </c>
      <c r="W2" s="3" t="s">
        <v>142</v>
      </c>
      <c r="X2" s="3" t="s">
        <v>144</v>
      </c>
      <c r="Y2" s="3" t="s">
        <v>147</v>
      </c>
      <c r="Z2" s="3" t="s">
        <v>146</v>
      </c>
      <c r="AA2" s="19" t="s">
        <v>148</v>
      </c>
      <c r="AB2" s="22" t="s">
        <v>151</v>
      </c>
      <c r="AC2" s="19" t="s">
        <v>145</v>
      </c>
      <c r="AH2" s="19" t="s">
        <v>129</v>
      </c>
    </row>
    <row r="3" spans="1:34" x14ac:dyDescent="0.25">
      <c r="E3" s="1" t="s">
        <v>11</v>
      </c>
      <c r="F3" s="1" t="s">
        <v>12</v>
      </c>
      <c r="G3" s="1" t="s">
        <v>13</v>
      </c>
      <c r="H3" s="1" t="s">
        <v>14</v>
      </c>
      <c r="I3" s="1" t="s">
        <v>137</v>
      </c>
      <c r="J3" s="1" t="s">
        <v>138</v>
      </c>
      <c r="K3" s="1" t="s">
        <v>139</v>
      </c>
      <c r="L3" s="1" t="s">
        <v>140</v>
      </c>
      <c r="M3" s="1" t="s">
        <v>15</v>
      </c>
      <c r="N3" s="1" t="s">
        <v>16</v>
      </c>
      <c r="O3" s="1" t="s">
        <v>17</v>
      </c>
      <c r="Y3" s="3" t="s">
        <v>144</v>
      </c>
      <c r="Z3" s="1"/>
      <c r="AA3" s="3" t="s">
        <v>154</v>
      </c>
      <c r="AB3" s="3" t="s">
        <v>144</v>
      </c>
    </row>
    <row r="4" spans="1:34" x14ac:dyDescent="0.25">
      <c r="A4" s="1" t="s">
        <v>18</v>
      </c>
      <c r="B4" s="1" t="s">
        <v>19</v>
      </c>
      <c r="C4" s="1" t="s">
        <v>20</v>
      </c>
      <c r="D4" s="1" t="s">
        <v>21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4">
        <v>0</v>
      </c>
      <c r="Q4" s="17">
        <v>0</v>
      </c>
      <c r="R4" s="17">
        <v>0</v>
      </c>
      <c r="S4" s="5">
        <v>0</v>
      </c>
      <c r="T4" s="5">
        <v>0</v>
      </c>
      <c r="U4" s="5">
        <v>1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H4" s="5">
        <v>0</v>
      </c>
    </row>
    <row r="5" spans="1:34" x14ac:dyDescent="0.25">
      <c r="A5" s="1" t="s">
        <v>131</v>
      </c>
      <c r="B5" s="1" t="s">
        <v>26</v>
      </c>
      <c r="C5" s="1" t="s">
        <v>56</v>
      </c>
      <c r="D5" s="1" t="s">
        <v>57</v>
      </c>
      <c r="E5" s="1">
        <v>0</v>
      </c>
      <c r="F5" s="1">
        <v>0</v>
      </c>
      <c r="G5" s="1">
        <v>0</v>
      </c>
      <c r="H5" s="1">
        <v>1</v>
      </c>
      <c r="I5" s="1" t="s">
        <v>29</v>
      </c>
      <c r="J5" s="1" t="s">
        <v>30</v>
      </c>
      <c r="K5" s="1" t="s">
        <v>31</v>
      </c>
      <c r="L5" s="1" t="s">
        <v>32</v>
      </c>
      <c r="M5" s="1">
        <v>0</v>
      </c>
      <c r="N5" s="1">
        <v>0</v>
      </c>
      <c r="O5" s="1">
        <v>0</v>
      </c>
      <c r="P5" s="4">
        <v>1</v>
      </c>
      <c r="Q5" s="17">
        <v>0</v>
      </c>
      <c r="R5" s="17">
        <v>0</v>
      </c>
      <c r="S5" s="5">
        <v>0</v>
      </c>
      <c r="T5" s="5">
        <v>0</v>
      </c>
      <c r="U5" s="5">
        <v>1</v>
      </c>
      <c r="V5" s="5">
        <v>1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H5" s="5">
        <v>0</v>
      </c>
    </row>
    <row r="6" spans="1:34" x14ac:dyDescent="0.25">
      <c r="A6" s="1" t="s">
        <v>122</v>
      </c>
      <c r="B6" s="1" t="s">
        <v>26</v>
      </c>
      <c r="C6" s="1" t="s">
        <v>27</v>
      </c>
      <c r="D6" s="1" t="s">
        <v>28</v>
      </c>
      <c r="E6" s="1">
        <v>0</v>
      </c>
      <c r="F6" s="1">
        <v>0</v>
      </c>
      <c r="G6" s="1">
        <v>1</v>
      </c>
      <c r="H6" s="1">
        <v>0</v>
      </c>
      <c r="I6" s="1" t="s">
        <v>29</v>
      </c>
      <c r="J6" s="1" t="s">
        <v>30</v>
      </c>
      <c r="K6" s="1" t="s">
        <v>31</v>
      </c>
      <c r="L6" s="1" t="s">
        <v>32</v>
      </c>
      <c r="M6" s="1">
        <v>0</v>
      </c>
      <c r="N6" s="1">
        <v>0</v>
      </c>
      <c r="O6" s="1">
        <v>0</v>
      </c>
      <c r="P6" s="4">
        <v>0</v>
      </c>
      <c r="Q6" s="4">
        <v>0</v>
      </c>
      <c r="R6" s="4">
        <v>1</v>
      </c>
      <c r="S6" s="5">
        <v>0</v>
      </c>
      <c r="T6" s="5">
        <v>1</v>
      </c>
      <c r="U6" s="5">
        <v>1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H6" s="5">
        <v>0</v>
      </c>
    </row>
    <row r="7" spans="1:34" x14ac:dyDescent="0.25">
      <c r="A7" s="1" t="s">
        <v>123</v>
      </c>
      <c r="B7" s="1" t="s">
        <v>33</v>
      </c>
      <c r="C7" s="1" t="s">
        <v>34</v>
      </c>
      <c r="D7" s="1" t="s">
        <v>35</v>
      </c>
      <c r="E7" s="1">
        <v>0</v>
      </c>
      <c r="F7" s="1">
        <v>0</v>
      </c>
      <c r="G7" s="1">
        <v>1</v>
      </c>
      <c r="H7" s="1">
        <v>1</v>
      </c>
      <c r="I7" s="1" t="s">
        <v>36</v>
      </c>
      <c r="J7" s="1" t="s">
        <v>37</v>
      </c>
      <c r="K7" s="1" t="s">
        <v>38</v>
      </c>
      <c r="L7" s="1" t="s">
        <v>39</v>
      </c>
      <c r="M7" s="1">
        <v>0</v>
      </c>
      <c r="N7" s="1">
        <v>0</v>
      </c>
      <c r="O7" s="1">
        <v>0</v>
      </c>
      <c r="P7" s="4">
        <v>0</v>
      </c>
      <c r="Q7" s="4">
        <v>1</v>
      </c>
      <c r="R7" s="4">
        <v>0</v>
      </c>
      <c r="S7" s="5">
        <v>0</v>
      </c>
      <c r="T7" s="5">
        <v>1</v>
      </c>
      <c r="U7" s="5">
        <v>1</v>
      </c>
      <c r="V7" s="5">
        <v>1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H7" s="5">
        <v>0</v>
      </c>
    </row>
    <row r="8" spans="1:34" x14ac:dyDescent="0.25">
      <c r="A8" s="1" t="s">
        <v>115</v>
      </c>
      <c r="B8" s="1" t="s">
        <v>40</v>
      </c>
      <c r="C8" s="1" t="s">
        <v>118</v>
      </c>
      <c r="D8" s="1" t="s">
        <v>117</v>
      </c>
      <c r="E8" s="1">
        <v>0</v>
      </c>
      <c r="F8" s="1">
        <v>1</v>
      </c>
      <c r="G8" s="1">
        <v>0</v>
      </c>
      <c r="H8" s="1">
        <v>0</v>
      </c>
      <c r="I8" s="1" t="s">
        <v>41</v>
      </c>
      <c r="J8" s="1" t="s">
        <v>42</v>
      </c>
      <c r="K8" s="1" t="s">
        <v>43</v>
      </c>
      <c r="L8" s="1" t="s">
        <v>44</v>
      </c>
      <c r="M8" s="1">
        <v>0</v>
      </c>
      <c r="N8" s="1">
        <v>0</v>
      </c>
      <c r="O8" s="1">
        <v>0</v>
      </c>
      <c r="P8" s="4">
        <v>0</v>
      </c>
      <c r="Q8" s="17">
        <v>0</v>
      </c>
      <c r="R8" s="17">
        <v>0</v>
      </c>
      <c r="S8" s="5">
        <v>1</v>
      </c>
      <c r="T8" s="5">
        <v>0</v>
      </c>
      <c r="U8" s="5">
        <v>1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26">
        <v>0</v>
      </c>
      <c r="AB8" s="5">
        <v>0</v>
      </c>
      <c r="AC8" s="5">
        <v>1</v>
      </c>
      <c r="AH8" s="5">
        <v>0</v>
      </c>
    </row>
    <row r="9" spans="1:34" x14ac:dyDescent="0.25">
      <c r="A9" s="1" t="s">
        <v>114</v>
      </c>
      <c r="B9" s="1" t="s">
        <v>40</v>
      </c>
      <c r="C9" s="1" t="s">
        <v>119</v>
      </c>
      <c r="D9" s="1" t="s">
        <v>116</v>
      </c>
      <c r="E9" s="1">
        <v>0</v>
      </c>
      <c r="F9" s="1">
        <v>1</v>
      </c>
      <c r="G9" s="1">
        <v>0</v>
      </c>
      <c r="H9" s="1">
        <v>1</v>
      </c>
      <c r="I9" s="1" t="s">
        <v>41</v>
      </c>
      <c r="J9" s="1" t="s">
        <v>42</v>
      </c>
      <c r="K9" s="1" t="s">
        <v>43</v>
      </c>
      <c r="L9" s="1" t="s">
        <v>44</v>
      </c>
      <c r="M9" s="1">
        <v>0</v>
      </c>
      <c r="N9" s="1">
        <v>0</v>
      </c>
      <c r="O9" s="1">
        <v>0</v>
      </c>
      <c r="P9" s="4">
        <v>0</v>
      </c>
      <c r="Q9" s="17">
        <v>0</v>
      </c>
      <c r="R9" s="17">
        <v>0</v>
      </c>
      <c r="S9" s="5">
        <v>1</v>
      </c>
      <c r="T9" s="5">
        <v>0</v>
      </c>
      <c r="U9" s="5">
        <v>1</v>
      </c>
      <c r="V9" s="5">
        <v>1</v>
      </c>
      <c r="W9" s="5">
        <v>0</v>
      </c>
      <c r="X9" s="5">
        <v>0</v>
      </c>
      <c r="Y9" s="5">
        <v>0</v>
      </c>
      <c r="Z9" s="5">
        <v>1</v>
      </c>
      <c r="AA9" s="26">
        <v>0</v>
      </c>
      <c r="AB9" s="5">
        <v>0</v>
      </c>
      <c r="AC9" s="5">
        <v>1</v>
      </c>
      <c r="AH9" s="5">
        <v>0</v>
      </c>
    </row>
    <row r="10" spans="1:34" x14ac:dyDescent="0.25">
      <c r="A10" s="1" t="s">
        <v>103</v>
      </c>
      <c r="B10" s="1" t="s">
        <v>40</v>
      </c>
      <c r="C10" s="1" t="s">
        <v>46</v>
      </c>
      <c r="D10" s="1" t="s">
        <v>126</v>
      </c>
      <c r="E10" s="1">
        <v>0</v>
      </c>
      <c r="F10" s="1">
        <v>1</v>
      </c>
      <c r="G10" s="1">
        <v>1</v>
      </c>
      <c r="H10" s="1">
        <v>0</v>
      </c>
      <c r="I10" s="1" t="s">
        <v>41</v>
      </c>
      <c r="J10" s="1" t="s">
        <v>42</v>
      </c>
      <c r="K10" s="1" t="s">
        <v>43</v>
      </c>
      <c r="L10" s="1" t="s">
        <v>15</v>
      </c>
      <c r="M10" s="1">
        <v>1</v>
      </c>
      <c r="N10" s="1">
        <v>0</v>
      </c>
      <c r="O10" s="1">
        <v>0</v>
      </c>
      <c r="P10" s="4">
        <v>0</v>
      </c>
      <c r="Q10" s="17">
        <v>0</v>
      </c>
      <c r="R10" s="17">
        <v>0</v>
      </c>
      <c r="S10" s="5">
        <v>1</v>
      </c>
      <c r="T10" s="5">
        <v>1</v>
      </c>
      <c r="U10" s="5">
        <v>1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 t="s">
        <v>152</v>
      </c>
      <c r="AH10" s="5">
        <v>0</v>
      </c>
    </row>
    <row r="11" spans="1:34" x14ac:dyDescent="0.25">
      <c r="A11" s="1" t="s">
        <v>104</v>
      </c>
      <c r="B11" s="1" t="s">
        <v>40</v>
      </c>
      <c r="C11" s="1" t="s">
        <v>48</v>
      </c>
      <c r="D11" s="1" t="s">
        <v>127</v>
      </c>
      <c r="E11" s="1">
        <v>0</v>
      </c>
      <c r="F11" s="1">
        <v>1</v>
      </c>
      <c r="G11" s="1">
        <v>1</v>
      </c>
      <c r="H11" s="1">
        <v>1</v>
      </c>
      <c r="I11" s="1" t="s">
        <v>41</v>
      </c>
      <c r="J11" s="1" t="s">
        <v>42</v>
      </c>
      <c r="K11" s="1" t="s">
        <v>43</v>
      </c>
      <c r="L11" s="1" t="s">
        <v>16</v>
      </c>
      <c r="M11" s="1">
        <v>0</v>
      </c>
      <c r="N11" s="1">
        <v>1</v>
      </c>
      <c r="O11" s="1">
        <v>0</v>
      </c>
      <c r="P11" s="4">
        <v>0</v>
      </c>
      <c r="Q11" s="17">
        <v>0</v>
      </c>
      <c r="R11" s="17">
        <v>0</v>
      </c>
      <c r="S11" s="5">
        <v>1</v>
      </c>
      <c r="T11" s="5">
        <v>1</v>
      </c>
      <c r="U11" s="5">
        <v>1</v>
      </c>
      <c r="V11" s="5">
        <v>1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 t="s">
        <v>153</v>
      </c>
      <c r="AH11" s="5">
        <v>0</v>
      </c>
    </row>
    <row r="12" spans="1:34" x14ac:dyDescent="0.25">
      <c r="A12" s="6" t="s">
        <v>50</v>
      </c>
      <c r="B12" s="1" t="s">
        <v>26</v>
      </c>
      <c r="C12" s="1" t="s">
        <v>51</v>
      </c>
      <c r="D12" s="1" t="s">
        <v>52</v>
      </c>
      <c r="E12" s="1">
        <v>1</v>
      </c>
      <c r="F12" s="1">
        <v>0</v>
      </c>
      <c r="G12" s="1">
        <v>0</v>
      </c>
      <c r="H12" s="1">
        <v>0</v>
      </c>
      <c r="I12" s="1" t="s">
        <v>29</v>
      </c>
      <c r="J12" s="1" t="s">
        <v>30</v>
      </c>
      <c r="K12" s="1" t="s">
        <v>31</v>
      </c>
      <c r="L12" s="1" t="s">
        <v>32</v>
      </c>
      <c r="M12" s="1">
        <v>0</v>
      </c>
      <c r="N12" s="1">
        <v>0</v>
      </c>
      <c r="O12" s="1">
        <v>0</v>
      </c>
      <c r="P12" s="4">
        <v>0</v>
      </c>
      <c r="Q12" s="18">
        <v>1</v>
      </c>
      <c r="R12" s="18">
        <v>1</v>
      </c>
      <c r="S12" s="4">
        <v>0</v>
      </c>
      <c r="T12" s="4">
        <v>0</v>
      </c>
      <c r="U12" s="4">
        <v>0</v>
      </c>
      <c r="V12" s="4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H12" s="5">
        <v>0</v>
      </c>
    </row>
    <row r="13" spans="1:34" x14ac:dyDescent="0.25">
      <c r="A13" s="6" t="s">
        <v>53</v>
      </c>
      <c r="B13" s="1" t="s">
        <v>26</v>
      </c>
      <c r="C13" s="1" t="s">
        <v>54</v>
      </c>
      <c r="D13" s="1" t="s">
        <v>55</v>
      </c>
      <c r="E13" s="1">
        <v>1</v>
      </c>
      <c r="F13" s="1">
        <v>0</v>
      </c>
      <c r="G13" s="1">
        <v>0</v>
      </c>
      <c r="H13" s="1">
        <v>1</v>
      </c>
      <c r="I13" s="1" t="s">
        <v>29</v>
      </c>
      <c r="J13" s="1" t="s">
        <v>30</v>
      </c>
      <c r="K13" s="1" t="s">
        <v>31</v>
      </c>
      <c r="L13" s="1" t="s">
        <v>32</v>
      </c>
      <c r="M13" s="1">
        <v>0</v>
      </c>
      <c r="N13" s="1">
        <v>0</v>
      </c>
      <c r="O13" s="1">
        <v>0</v>
      </c>
      <c r="P13" s="4">
        <v>0</v>
      </c>
      <c r="Q13" s="18">
        <v>1</v>
      </c>
      <c r="R13" s="18">
        <v>1</v>
      </c>
      <c r="S13" s="4">
        <v>0</v>
      </c>
      <c r="T13" s="4">
        <v>0</v>
      </c>
      <c r="U13" s="4">
        <v>0</v>
      </c>
      <c r="V13" s="4">
        <v>1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H13" s="5">
        <v>0</v>
      </c>
    </row>
    <row r="14" spans="1:34" x14ac:dyDescent="0.25">
      <c r="A14" s="20" t="s">
        <v>105</v>
      </c>
      <c r="B14" s="1" t="s">
        <v>40</v>
      </c>
      <c r="C14" s="1" t="s">
        <v>134</v>
      </c>
      <c r="D14" s="1" t="s">
        <v>107</v>
      </c>
      <c r="E14" s="1">
        <v>1</v>
      </c>
      <c r="F14" s="1">
        <v>0</v>
      </c>
      <c r="G14" s="1">
        <v>1</v>
      </c>
      <c r="H14" s="1">
        <v>0</v>
      </c>
      <c r="I14" s="1" t="s">
        <v>41</v>
      </c>
      <c r="J14" s="1" t="s">
        <v>42</v>
      </c>
      <c r="K14" s="1" t="s">
        <v>43</v>
      </c>
      <c r="L14" s="1" t="s">
        <v>44</v>
      </c>
      <c r="M14" s="1">
        <v>0</v>
      </c>
      <c r="N14" s="1">
        <v>0</v>
      </c>
      <c r="O14" s="1">
        <v>0</v>
      </c>
      <c r="P14" s="4">
        <v>0</v>
      </c>
      <c r="Q14" s="17">
        <v>0</v>
      </c>
      <c r="R14" s="17">
        <v>0</v>
      </c>
      <c r="S14" s="5">
        <v>0</v>
      </c>
      <c r="T14" s="5">
        <v>1</v>
      </c>
      <c r="U14" s="5">
        <v>0</v>
      </c>
      <c r="V14" s="5">
        <v>0</v>
      </c>
      <c r="W14" s="5">
        <v>0</v>
      </c>
      <c r="X14" s="5">
        <v>1</v>
      </c>
      <c r="Y14" s="5">
        <v>1</v>
      </c>
      <c r="Z14" s="5">
        <v>0</v>
      </c>
      <c r="AA14" s="5">
        <v>1</v>
      </c>
      <c r="AB14" s="5">
        <v>0</v>
      </c>
      <c r="AC14" s="5">
        <v>1</v>
      </c>
      <c r="AH14" s="27" t="s">
        <v>132</v>
      </c>
    </row>
    <row r="15" spans="1:34" x14ac:dyDescent="0.25">
      <c r="A15" s="20" t="s">
        <v>106</v>
      </c>
      <c r="B15" s="1" t="s">
        <v>19</v>
      </c>
      <c r="C15" s="1" t="s">
        <v>135</v>
      </c>
      <c r="D15" s="1" t="s">
        <v>108</v>
      </c>
      <c r="E15" s="1">
        <v>1</v>
      </c>
      <c r="F15" s="1">
        <v>0</v>
      </c>
      <c r="G15" s="1">
        <v>1</v>
      </c>
      <c r="H15" s="1">
        <v>1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4">
        <v>0</v>
      </c>
      <c r="Q15" s="17">
        <v>0</v>
      </c>
      <c r="R15" s="17">
        <v>0</v>
      </c>
      <c r="S15" s="5">
        <v>0</v>
      </c>
      <c r="T15" s="5">
        <v>1</v>
      </c>
      <c r="U15" s="5">
        <v>0</v>
      </c>
      <c r="V15" s="5">
        <v>1</v>
      </c>
      <c r="W15" s="5">
        <v>1</v>
      </c>
      <c r="X15" s="5">
        <v>0</v>
      </c>
      <c r="Y15" s="5">
        <v>0</v>
      </c>
      <c r="Z15" s="5">
        <v>0</v>
      </c>
      <c r="AA15" s="5">
        <v>1</v>
      </c>
      <c r="AB15" s="5">
        <v>1</v>
      </c>
      <c r="AC15" s="5">
        <v>0</v>
      </c>
      <c r="AH15" s="27" t="s">
        <v>133</v>
      </c>
    </row>
    <row r="16" spans="1:34" x14ac:dyDescent="0.25">
      <c r="A16" s="6" t="s">
        <v>130</v>
      </c>
      <c r="B16" s="1" t="s">
        <v>26</v>
      </c>
      <c r="C16" s="1" t="s">
        <v>58</v>
      </c>
      <c r="D16" s="1" t="s">
        <v>59</v>
      </c>
      <c r="E16" s="1">
        <v>1</v>
      </c>
      <c r="F16" s="1">
        <v>1</v>
      </c>
      <c r="G16" s="1">
        <v>0</v>
      </c>
      <c r="H16" s="1">
        <v>0</v>
      </c>
      <c r="I16" s="1" t="s">
        <v>29</v>
      </c>
      <c r="J16" s="1" t="s">
        <v>30</v>
      </c>
      <c r="K16" s="1" t="s">
        <v>31</v>
      </c>
      <c r="L16" s="1" t="s">
        <v>32</v>
      </c>
      <c r="M16" s="1">
        <v>0</v>
      </c>
      <c r="N16" s="1">
        <v>0</v>
      </c>
      <c r="O16" s="1">
        <v>0</v>
      </c>
      <c r="P16" s="4">
        <v>0</v>
      </c>
      <c r="Q16" s="18">
        <v>1</v>
      </c>
      <c r="R16" s="18">
        <v>1</v>
      </c>
      <c r="S16" s="4">
        <v>1</v>
      </c>
      <c r="T16" s="4">
        <v>0</v>
      </c>
      <c r="U16" s="4">
        <v>0</v>
      </c>
      <c r="V16" s="4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H16" s="5">
        <v>0</v>
      </c>
    </row>
    <row r="17" spans="1:61" x14ac:dyDescent="0.25">
      <c r="A17" s="6" t="s">
        <v>60</v>
      </c>
      <c r="B17" s="1" t="s">
        <v>26</v>
      </c>
      <c r="C17" s="1" t="s">
        <v>61</v>
      </c>
      <c r="D17" s="1" t="s">
        <v>62</v>
      </c>
      <c r="E17" s="1">
        <v>1</v>
      </c>
      <c r="F17" s="1">
        <v>1</v>
      </c>
      <c r="G17" s="1">
        <v>0</v>
      </c>
      <c r="H17" s="1">
        <v>1</v>
      </c>
      <c r="I17" s="1" t="s">
        <v>29</v>
      </c>
      <c r="J17" s="1" t="s">
        <v>30</v>
      </c>
      <c r="K17" s="1" t="s">
        <v>31</v>
      </c>
      <c r="L17" s="1" t="s">
        <v>32</v>
      </c>
      <c r="M17" s="1">
        <v>0</v>
      </c>
      <c r="N17" s="1">
        <v>0</v>
      </c>
      <c r="O17" s="1">
        <v>0</v>
      </c>
      <c r="P17" s="7">
        <v>0</v>
      </c>
      <c r="Q17" s="18">
        <v>1</v>
      </c>
      <c r="R17" s="18">
        <v>1</v>
      </c>
      <c r="S17" s="4">
        <v>1</v>
      </c>
      <c r="T17" s="4">
        <v>0</v>
      </c>
      <c r="U17" s="4">
        <v>0</v>
      </c>
      <c r="V17" s="4">
        <v>1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H17" s="5">
        <v>0</v>
      </c>
    </row>
    <row r="18" spans="1:61" x14ac:dyDescent="0.25">
      <c r="A18" s="6" t="s">
        <v>63</v>
      </c>
      <c r="B18" s="1" t="s">
        <v>19</v>
      </c>
      <c r="C18" s="1" t="s">
        <v>64</v>
      </c>
      <c r="D18" s="1" t="s">
        <v>65</v>
      </c>
      <c r="E18" s="1">
        <v>1</v>
      </c>
      <c r="F18" s="1">
        <v>1</v>
      </c>
      <c r="G18" s="1">
        <v>1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4">
        <v>0</v>
      </c>
      <c r="Q18" s="18">
        <v>1</v>
      </c>
      <c r="R18" s="18">
        <v>1</v>
      </c>
      <c r="S18" s="4">
        <v>1</v>
      </c>
      <c r="T18" s="4">
        <v>1</v>
      </c>
      <c r="U18" s="4">
        <v>0</v>
      </c>
      <c r="V18" s="4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H18" s="5">
        <v>0</v>
      </c>
    </row>
    <row r="19" spans="1:61" x14ac:dyDescent="0.25">
      <c r="A19" s="6" t="s">
        <v>66</v>
      </c>
      <c r="B19" s="1" t="s">
        <v>26</v>
      </c>
      <c r="C19" s="1" t="s">
        <v>67</v>
      </c>
      <c r="D19" s="1" t="s">
        <v>68</v>
      </c>
      <c r="E19" s="1">
        <v>1</v>
      </c>
      <c r="F19" s="1">
        <v>1</v>
      </c>
      <c r="G19" s="1">
        <v>1</v>
      </c>
      <c r="H19" s="1">
        <v>1</v>
      </c>
      <c r="I19" s="1" t="s">
        <v>29</v>
      </c>
      <c r="J19" s="1" t="s">
        <v>30</v>
      </c>
      <c r="K19" s="1" t="s">
        <v>31</v>
      </c>
      <c r="L19" s="1" t="s">
        <v>32</v>
      </c>
      <c r="M19" s="1">
        <v>0</v>
      </c>
      <c r="N19" s="1">
        <v>0</v>
      </c>
      <c r="O19" s="1">
        <v>0</v>
      </c>
      <c r="P19" s="4">
        <v>0</v>
      </c>
      <c r="Q19" s="18">
        <v>1</v>
      </c>
      <c r="R19" s="18">
        <v>1</v>
      </c>
      <c r="S19" s="4">
        <v>1</v>
      </c>
      <c r="T19" s="4">
        <v>1</v>
      </c>
      <c r="U19" s="4">
        <v>0</v>
      </c>
      <c r="V19" s="4">
        <v>1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H19" s="5">
        <v>0</v>
      </c>
    </row>
    <row r="21" spans="1:61" x14ac:dyDescent="0.25">
      <c r="Q21" s="1" t="s">
        <v>110</v>
      </c>
      <c r="R21" s="1" t="s">
        <v>110</v>
      </c>
      <c r="S21" s="1" t="s">
        <v>69</v>
      </c>
      <c r="T21" s="1" t="s">
        <v>70</v>
      </c>
      <c r="U21" s="1" t="s">
        <v>71</v>
      </c>
      <c r="V21" s="1" t="s">
        <v>72</v>
      </c>
    </row>
    <row r="22" spans="1:61" x14ac:dyDescent="0.25">
      <c r="P22" s="1" t="s">
        <v>121</v>
      </c>
      <c r="Q22" s="1" t="s">
        <v>109</v>
      </c>
      <c r="R22" s="1" t="s">
        <v>109</v>
      </c>
    </row>
    <row r="23" spans="1:61" x14ac:dyDescent="0.25">
      <c r="AG23" s="1" t="s">
        <v>73</v>
      </c>
    </row>
    <row r="24" spans="1:61" x14ac:dyDescent="0.25">
      <c r="AC24" s="1" t="s">
        <v>125</v>
      </c>
      <c r="AD24" s="1" t="s">
        <v>124</v>
      </c>
      <c r="AE24" s="1" t="s">
        <v>120</v>
      </c>
      <c r="AG24" s="1" t="s">
        <v>120</v>
      </c>
      <c r="AN24" s="9">
        <v>0</v>
      </c>
      <c r="AO24" s="9"/>
      <c r="AP24" s="9">
        <v>0</v>
      </c>
      <c r="AQ24" s="9"/>
      <c r="AR24" s="9">
        <v>0</v>
      </c>
      <c r="AS24" s="9"/>
      <c r="AT24" s="9">
        <v>0</v>
      </c>
      <c r="AU24" s="9"/>
      <c r="AV24" s="9">
        <v>1</v>
      </c>
      <c r="AW24" s="9"/>
      <c r="AX24" s="9">
        <v>1</v>
      </c>
      <c r="AY24" s="9"/>
      <c r="AZ24" s="9"/>
      <c r="BB24" s="1" t="s">
        <v>105</v>
      </c>
      <c r="BC24" s="1" t="s">
        <v>106</v>
      </c>
      <c r="BD24" s="1" t="s">
        <v>161</v>
      </c>
      <c r="BE24" s="1" t="s">
        <v>157</v>
      </c>
      <c r="BF24" s="1" t="s">
        <v>158</v>
      </c>
      <c r="BH24" s="1" t="s">
        <v>156</v>
      </c>
      <c r="BI24" s="1" t="s">
        <v>159</v>
      </c>
    </row>
    <row r="25" spans="1:61" x14ac:dyDescent="0.25">
      <c r="A25" s="1" t="s">
        <v>74</v>
      </c>
      <c r="Q25" s="1" t="s">
        <v>112</v>
      </c>
      <c r="R25" s="1" t="s">
        <v>113</v>
      </c>
      <c r="AK25" s="1" t="s">
        <v>155</v>
      </c>
      <c r="AM25" s="1" t="s">
        <v>105</v>
      </c>
      <c r="AN25" s="1">
        <v>1</v>
      </c>
      <c r="AO25" s="1">
        <v>1</v>
      </c>
      <c r="AP25" s="1">
        <v>1</v>
      </c>
      <c r="AQ25" s="1">
        <v>0</v>
      </c>
      <c r="AR25" s="1">
        <v>0</v>
      </c>
      <c r="AS25" s="1">
        <v>1</v>
      </c>
      <c r="AT25" s="1">
        <v>0</v>
      </c>
      <c r="AU25" s="1">
        <v>0</v>
      </c>
      <c r="AV25" s="1">
        <v>1</v>
      </c>
      <c r="AW25" s="1">
        <v>1</v>
      </c>
      <c r="AX25" s="10">
        <v>1</v>
      </c>
      <c r="AY25" s="10">
        <v>0</v>
      </c>
      <c r="BB25" s="1">
        <v>1</v>
      </c>
      <c r="BC25" s="1">
        <v>0</v>
      </c>
      <c r="BD25" s="1">
        <v>0</v>
      </c>
      <c r="BE25" s="1">
        <v>1</v>
      </c>
      <c r="BF25" s="1">
        <v>0</v>
      </c>
      <c r="BH25" s="1">
        <v>0</v>
      </c>
      <c r="BI25" s="1">
        <v>0</v>
      </c>
    </row>
    <row r="26" spans="1:61" x14ac:dyDescent="0.25">
      <c r="A26" s="1" t="s">
        <v>75</v>
      </c>
      <c r="AN26" s="9">
        <v>1</v>
      </c>
      <c r="AP26" s="9">
        <v>1</v>
      </c>
    </row>
    <row r="27" spans="1:61" x14ac:dyDescent="0.25">
      <c r="A27" s="8" t="s">
        <v>76</v>
      </c>
      <c r="E27" s="1">
        <v>1</v>
      </c>
      <c r="F27" s="1">
        <v>1</v>
      </c>
      <c r="G27" s="1">
        <v>1</v>
      </c>
      <c r="H27" s="1">
        <v>1</v>
      </c>
      <c r="AM27" s="1" t="s">
        <v>105</v>
      </c>
      <c r="AN27" s="1">
        <v>1</v>
      </c>
      <c r="AO27" s="1">
        <v>1</v>
      </c>
      <c r="AP27" s="10">
        <v>1</v>
      </c>
      <c r="AQ27" s="10">
        <v>0</v>
      </c>
      <c r="BB27" s="1">
        <v>1</v>
      </c>
      <c r="BC27" s="1">
        <v>0</v>
      </c>
      <c r="BD27" s="1">
        <v>0</v>
      </c>
      <c r="BE27" s="1">
        <v>1</v>
      </c>
      <c r="BF27" s="1">
        <v>1</v>
      </c>
      <c r="BH27" s="10">
        <v>1</v>
      </c>
      <c r="BI27" s="1">
        <v>1</v>
      </c>
    </row>
    <row r="28" spans="1:61" x14ac:dyDescent="0.25">
      <c r="A28" s="1" t="s">
        <v>77</v>
      </c>
      <c r="AN28" s="9">
        <v>0</v>
      </c>
      <c r="AP28" s="9">
        <v>0</v>
      </c>
    </row>
    <row r="29" spans="1:61" x14ac:dyDescent="0.25">
      <c r="A29" s="1" t="s">
        <v>78</v>
      </c>
      <c r="B29" s="1" t="s">
        <v>19</v>
      </c>
      <c r="C29" s="1" t="s">
        <v>79</v>
      </c>
      <c r="D29" s="1" t="s">
        <v>80</v>
      </c>
      <c r="E29" s="9">
        <v>0</v>
      </c>
      <c r="F29" s="10">
        <v>0</v>
      </c>
      <c r="G29" s="9">
        <v>0</v>
      </c>
      <c r="H29" s="10">
        <v>1</v>
      </c>
      <c r="I29" s="9">
        <v>0</v>
      </c>
      <c r="J29" s="9">
        <v>0</v>
      </c>
      <c r="K29" s="1" t="s">
        <v>22</v>
      </c>
      <c r="L29" s="1" t="s">
        <v>22</v>
      </c>
      <c r="M29" s="1">
        <v>0</v>
      </c>
      <c r="N29" s="1">
        <v>0</v>
      </c>
      <c r="O29" s="1">
        <v>0</v>
      </c>
      <c r="AM29" s="1" t="s">
        <v>106</v>
      </c>
      <c r="AN29" s="1">
        <v>1</v>
      </c>
      <c r="AO29" s="1">
        <v>1</v>
      </c>
      <c r="AP29" s="10">
        <v>0</v>
      </c>
      <c r="AQ29" s="10">
        <v>0</v>
      </c>
      <c r="AR29" s="1">
        <v>0</v>
      </c>
      <c r="AS29" s="1">
        <v>1</v>
      </c>
      <c r="AT29" s="1">
        <v>1</v>
      </c>
      <c r="AU29" s="1">
        <v>1</v>
      </c>
      <c r="BB29" s="1">
        <v>0</v>
      </c>
      <c r="BC29" s="1">
        <v>1</v>
      </c>
      <c r="BD29" s="1">
        <v>0</v>
      </c>
      <c r="BE29" s="1">
        <v>1</v>
      </c>
      <c r="BF29" s="1">
        <v>0</v>
      </c>
      <c r="BH29" s="10">
        <v>1</v>
      </c>
      <c r="BI29" s="1">
        <v>0</v>
      </c>
    </row>
    <row r="30" spans="1:61" x14ac:dyDescent="0.25">
      <c r="A30" s="1" t="s">
        <v>23</v>
      </c>
      <c r="B30" s="1" t="s">
        <v>19</v>
      </c>
      <c r="C30" s="1" t="s">
        <v>24</v>
      </c>
      <c r="D30" s="1" t="s">
        <v>25</v>
      </c>
      <c r="E30" s="9">
        <v>0</v>
      </c>
      <c r="F30" s="10">
        <v>0</v>
      </c>
      <c r="G30" s="9">
        <v>0</v>
      </c>
      <c r="H30" s="10">
        <v>1</v>
      </c>
      <c r="I30" s="9">
        <v>0</v>
      </c>
      <c r="J30" s="9">
        <v>1</v>
      </c>
      <c r="K30" s="1" t="s">
        <v>22</v>
      </c>
      <c r="L30" s="1" t="s">
        <v>22</v>
      </c>
      <c r="M30" s="1">
        <v>0</v>
      </c>
      <c r="N30" s="1">
        <v>0</v>
      </c>
      <c r="O30" s="1">
        <v>0</v>
      </c>
      <c r="AN30" s="9">
        <v>1</v>
      </c>
      <c r="AP30" s="9">
        <v>0</v>
      </c>
    </row>
    <row r="31" spans="1:61" x14ac:dyDescent="0.25">
      <c r="A31" s="1" t="s">
        <v>81</v>
      </c>
      <c r="B31" s="1" t="s">
        <v>19</v>
      </c>
      <c r="C31" s="1" t="s">
        <v>82</v>
      </c>
      <c r="D31" s="1" t="s">
        <v>83</v>
      </c>
      <c r="E31" s="9">
        <v>0</v>
      </c>
      <c r="F31" s="10">
        <v>0</v>
      </c>
      <c r="G31" s="9">
        <v>0</v>
      </c>
      <c r="H31" s="10">
        <v>1</v>
      </c>
      <c r="I31" s="9">
        <v>1</v>
      </c>
      <c r="J31" s="9">
        <v>0</v>
      </c>
      <c r="K31" s="1" t="s">
        <v>22</v>
      </c>
      <c r="L31" s="1" t="s">
        <v>22</v>
      </c>
      <c r="M31" s="1">
        <v>0</v>
      </c>
      <c r="N31" s="1">
        <v>0</v>
      </c>
      <c r="O31" s="1">
        <v>0</v>
      </c>
      <c r="AM31" s="1" t="s">
        <v>106</v>
      </c>
      <c r="AN31" s="1">
        <v>1</v>
      </c>
      <c r="AO31" s="1">
        <v>1</v>
      </c>
      <c r="AP31" s="1">
        <v>0</v>
      </c>
      <c r="AQ31" s="1">
        <v>0</v>
      </c>
      <c r="BB31" s="1">
        <v>0</v>
      </c>
      <c r="BC31" s="1">
        <v>1</v>
      </c>
      <c r="BD31" s="1">
        <v>0</v>
      </c>
      <c r="BE31" s="1">
        <v>1</v>
      </c>
      <c r="BF31" s="28">
        <v>1</v>
      </c>
      <c r="BH31" s="1">
        <v>0</v>
      </c>
      <c r="BI31" s="28">
        <v>0</v>
      </c>
    </row>
    <row r="32" spans="1:61" x14ac:dyDescent="0.25">
      <c r="A32" s="1" t="s">
        <v>84</v>
      </c>
      <c r="B32" s="1" t="s">
        <v>19</v>
      </c>
      <c r="C32" s="1" t="s">
        <v>85</v>
      </c>
      <c r="D32" s="1" t="s">
        <v>86</v>
      </c>
      <c r="E32" s="9">
        <v>0</v>
      </c>
      <c r="F32" s="10">
        <v>0</v>
      </c>
      <c r="G32" s="9">
        <v>0</v>
      </c>
      <c r="H32" s="10">
        <v>1</v>
      </c>
      <c r="I32" s="9">
        <v>1</v>
      </c>
      <c r="J32" s="9">
        <v>1</v>
      </c>
      <c r="K32" s="1" t="s">
        <v>22</v>
      </c>
      <c r="L32" s="1" t="s">
        <v>22</v>
      </c>
      <c r="M32" s="1">
        <v>0</v>
      </c>
      <c r="N32" s="1">
        <v>0</v>
      </c>
      <c r="O32" s="1">
        <v>0</v>
      </c>
    </row>
    <row r="33" spans="1:61" x14ac:dyDescent="0.25">
      <c r="I33" s="9"/>
      <c r="AN33" s="9">
        <v>0</v>
      </c>
      <c r="AO33" s="9"/>
      <c r="AP33" s="9">
        <v>1</v>
      </c>
      <c r="AQ33" s="9"/>
      <c r="AR33" s="9">
        <v>1</v>
      </c>
      <c r="AS33" s="9"/>
      <c r="AT33" s="9">
        <v>1</v>
      </c>
      <c r="AU33" s="9"/>
      <c r="AV33" s="9">
        <v>1</v>
      </c>
      <c r="AW33" s="9"/>
      <c r="AX33" s="9">
        <v>1</v>
      </c>
      <c r="AY33" s="9"/>
    </row>
    <row r="34" spans="1:61" x14ac:dyDescent="0.25">
      <c r="A34" s="1" t="s">
        <v>63</v>
      </c>
      <c r="B34" s="1" t="s">
        <v>19</v>
      </c>
      <c r="C34" s="1" t="s">
        <v>64</v>
      </c>
      <c r="D34" s="1" t="s">
        <v>65</v>
      </c>
      <c r="E34" s="9">
        <v>1</v>
      </c>
      <c r="F34" s="9">
        <v>1</v>
      </c>
      <c r="G34" s="10">
        <v>1</v>
      </c>
      <c r="H34" s="10">
        <v>0</v>
      </c>
      <c r="I34" s="9">
        <v>0</v>
      </c>
      <c r="J34" s="9">
        <v>0</v>
      </c>
      <c r="K34" s="1" t="s">
        <v>22</v>
      </c>
      <c r="L34" s="1" t="s">
        <v>22</v>
      </c>
      <c r="M34" s="1">
        <v>0</v>
      </c>
      <c r="N34" s="1">
        <v>0</v>
      </c>
      <c r="O34" s="1">
        <v>0</v>
      </c>
      <c r="AM34" s="1" t="s">
        <v>105</v>
      </c>
      <c r="AN34" s="1">
        <v>0</v>
      </c>
      <c r="AO34" s="1">
        <v>0</v>
      </c>
      <c r="AP34" s="1">
        <v>1</v>
      </c>
      <c r="AQ34" s="1">
        <v>1</v>
      </c>
      <c r="AR34" s="10">
        <v>1</v>
      </c>
      <c r="AS34" s="10">
        <v>0</v>
      </c>
      <c r="AT34" s="1">
        <v>0</v>
      </c>
      <c r="AU34" s="1">
        <v>1</v>
      </c>
      <c r="AV34" s="1">
        <v>0</v>
      </c>
      <c r="AW34" s="1">
        <v>0</v>
      </c>
      <c r="AX34" s="23">
        <v>1</v>
      </c>
      <c r="AY34" s="23">
        <v>1</v>
      </c>
      <c r="BB34" s="1">
        <v>1</v>
      </c>
      <c r="BC34" s="1">
        <v>0</v>
      </c>
      <c r="BD34" s="1">
        <v>1</v>
      </c>
      <c r="BE34" s="1">
        <v>0</v>
      </c>
      <c r="BF34" s="28">
        <v>0</v>
      </c>
      <c r="BH34" s="1">
        <v>0</v>
      </c>
      <c r="BI34" s="28">
        <v>1</v>
      </c>
    </row>
    <row r="35" spans="1:61" x14ac:dyDescent="0.25">
      <c r="A35" s="1" t="s">
        <v>87</v>
      </c>
      <c r="B35" s="1" t="s">
        <v>19</v>
      </c>
      <c r="C35" s="1" t="s">
        <v>88</v>
      </c>
      <c r="D35" s="1" t="s">
        <v>89</v>
      </c>
      <c r="E35" s="9">
        <v>1</v>
      </c>
      <c r="F35" s="9">
        <v>1</v>
      </c>
      <c r="G35" s="10">
        <v>1</v>
      </c>
      <c r="H35" s="10">
        <v>0</v>
      </c>
      <c r="I35" s="9">
        <v>1</v>
      </c>
      <c r="J35" s="9">
        <v>0</v>
      </c>
      <c r="K35" s="1" t="s">
        <v>22</v>
      </c>
      <c r="L35" s="1" t="s">
        <v>22</v>
      </c>
      <c r="M35" s="1">
        <v>0</v>
      </c>
      <c r="N35" s="1">
        <v>0</v>
      </c>
      <c r="O35" s="1">
        <v>0</v>
      </c>
      <c r="AN35" s="9">
        <v>1</v>
      </c>
      <c r="AO35" s="9"/>
      <c r="AP35" s="9">
        <v>1</v>
      </c>
      <c r="AQ35" s="9"/>
    </row>
    <row r="36" spans="1:61" x14ac:dyDescent="0.25">
      <c r="A36" s="1" t="s">
        <v>90</v>
      </c>
      <c r="B36" s="1" t="s">
        <v>19</v>
      </c>
      <c r="C36" s="1" t="s">
        <v>91</v>
      </c>
      <c r="D36" s="1" t="s">
        <v>92</v>
      </c>
      <c r="E36" s="9">
        <v>1</v>
      </c>
      <c r="F36" s="9">
        <v>1</v>
      </c>
      <c r="G36" s="10">
        <v>1</v>
      </c>
      <c r="H36" s="10">
        <v>0</v>
      </c>
      <c r="I36" s="9">
        <v>1</v>
      </c>
      <c r="J36" s="9">
        <v>1</v>
      </c>
      <c r="K36" s="1" t="s">
        <v>22</v>
      </c>
      <c r="L36" s="1" t="s">
        <v>22</v>
      </c>
      <c r="M36" s="1">
        <v>0</v>
      </c>
      <c r="N36" s="1">
        <v>0</v>
      </c>
      <c r="O36" s="1">
        <v>0</v>
      </c>
      <c r="AM36" s="1" t="s">
        <v>105</v>
      </c>
      <c r="AN36" s="1">
        <v>0</v>
      </c>
      <c r="AO36" s="1">
        <v>0</v>
      </c>
      <c r="AP36" s="23">
        <v>1</v>
      </c>
      <c r="AQ36" s="23">
        <v>1</v>
      </c>
      <c r="BB36" s="1">
        <v>1</v>
      </c>
      <c r="BC36" s="1">
        <v>0</v>
      </c>
      <c r="BD36" s="1">
        <v>1</v>
      </c>
      <c r="BE36" s="1">
        <v>0</v>
      </c>
      <c r="BF36" s="1">
        <v>1</v>
      </c>
      <c r="BH36" s="10">
        <v>1</v>
      </c>
      <c r="BI36" s="1">
        <v>1</v>
      </c>
    </row>
    <row r="37" spans="1:61" x14ac:dyDescent="0.25">
      <c r="I37" s="9"/>
      <c r="AN37" s="9">
        <v>0</v>
      </c>
      <c r="AO37" s="9"/>
      <c r="AP37" s="9">
        <v>0</v>
      </c>
      <c r="AQ37" s="9"/>
      <c r="AR37" s="9">
        <v>0</v>
      </c>
      <c r="AS37" s="9"/>
      <c r="AT37" s="9">
        <v>0</v>
      </c>
      <c r="AU37" s="9"/>
      <c r="AV37" s="9">
        <v>1</v>
      </c>
      <c r="AW37" s="9"/>
      <c r="AX37" s="9">
        <v>1</v>
      </c>
      <c r="AY37" s="9"/>
    </row>
    <row r="38" spans="1:61" x14ac:dyDescent="0.25">
      <c r="E38" s="2" t="s">
        <v>111</v>
      </c>
      <c r="AM38" s="1" t="s">
        <v>106</v>
      </c>
      <c r="AN38" s="1">
        <v>0</v>
      </c>
      <c r="AO38" s="1">
        <v>0</v>
      </c>
      <c r="AP38" s="1">
        <v>0</v>
      </c>
      <c r="AQ38" s="1">
        <v>1</v>
      </c>
      <c r="AR38" s="1">
        <v>1</v>
      </c>
      <c r="AS38" s="1">
        <v>0</v>
      </c>
      <c r="AT38" s="1">
        <v>1</v>
      </c>
      <c r="AU38" s="1">
        <v>1</v>
      </c>
      <c r="AV38" s="1">
        <v>0</v>
      </c>
      <c r="AW38" s="1">
        <v>0</v>
      </c>
      <c r="AX38" s="10">
        <v>0</v>
      </c>
      <c r="AY38" s="10">
        <v>1</v>
      </c>
      <c r="BB38" s="1">
        <v>0</v>
      </c>
      <c r="BC38" s="1">
        <v>1</v>
      </c>
      <c r="BD38" s="1">
        <v>1</v>
      </c>
      <c r="BE38" s="1">
        <v>0</v>
      </c>
      <c r="BF38" s="1">
        <v>0</v>
      </c>
      <c r="BH38" s="1">
        <v>0</v>
      </c>
      <c r="BI38" s="1">
        <v>0</v>
      </c>
    </row>
    <row r="39" spans="1:61" x14ac:dyDescent="0.25">
      <c r="G39" s="1" t="s">
        <v>93</v>
      </c>
      <c r="I39" s="1" t="s">
        <v>69</v>
      </c>
      <c r="AN39" s="9">
        <v>1</v>
      </c>
      <c r="AO39" s="9"/>
      <c r="AP39" s="9">
        <v>1</v>
      </c>
      <c r="AQ39" s="9"/>
    </row>
    <row r="40" spans="1:61" x14ac:dyDescent="0.25">
      <c r="G40" s="11" t="s">
        <v>94</v>
      </c>
      <c r="H40" s="11" t="s">
        <v>95</v>
      </c>
      <c r="I40" s="12">
        <v>11</v>
      </c>
      <c r="J40" s="12">
        <v>10</v>
      </c>
      <c r="AM40" s="1" t="s">
        <v>106</v>
      </c>
      <c r="AN40" s="1">
        <v>0</v>
      </c>
      <c r="AO40" s="1">
        <v>0</v>
      </c>
      <c r="AP40" s="10">
        <v>0</v>
      </c>
      <c r="AQ40" s="10">
        <v>1</v>
      </c>
      <c r="BB40" s="1">
        <v>0</v>
      </c>
      <c r="BC40" s="1">
        <v>1</v>
      </c>
      <c r="BD40" s="1">
        <v>1</v>
      </c>
      <c r="BE40" s="1">
        <v>0</v>
      </c>
      <c r="BF40" s="1">
        <v>1</v>
      </c>
      <c r="BH40" s="10">
        <v>1</v>
      </c>
      <c r="BI40" s="1">
        <v>1</v>
      </c>
    </row>
    <row r="41" spans="1:61" x14ac:dyDescent="0.25">
      <c r="E41" s="1" t="s">
        <v>72</v>
      </c>
      <c r="F41" s="11" t="s">
        <v>94</v>
      </c>
      <c r="G41" s="4">
        <v>0</v>
      </c>
      <c r="H41" s="4">
        <v>0</v>
      </c>
      <c r="I41" s="4">
        <v>1</v>
      </c>
      <c r="J41" s="4">
        <v>1</v>
      </c>
    </row>
    <row r="42" spans="1:61" x14ac:dyDescent="0.25">
      <c r="F42" s="11" t="s">
        <v>95</v>
      </c>
      <c r="G42" s="4">
        <v>0</v>
      </c>
      <c r="H42" s="4">
        <v>0</v>
      </c>
      <c r="I42" s="4">
        <v>1</v>
      </c>
      <c r="J42" s="4">
        <v>1</v>
      </c>
    </row>
    <row r="43" spans="1:61" x14ac:dyDescent="0.25">
      <c r="E43" s="1" t="s">
        <v>70</v>
      </c>
      <c r="F43" s="12">
        <v>11</v>
      </c>
      <c r="G43" s="4">
        <v>1</v>
      </c>
      <c r="H43" s="4">
        <v>0</v>
      </c>
      <c r="I43" s="4">
        <v>1</v>
      </c>
      <c r="J43" s="4">
        <v>0</v>
      </c>
      <c r="AP43" s="1" t="s">
        <v>160</v>
      </c>
    </row>
    <row r="44" spans="1:61" x14ac:dyDescent="0.25">
      <c r="F44" s="11">
        <v>10</v>
      </c>
      <c r="G44" s="4">
        <v>0</v>
      </c>
      <c r="H44" s="4">
        <v>0</v>
      </c>
      <c r="I44" s="4">
        <v>1</v>
      </c>
      <c r="J44" s="4">
        <v>0</v>
      </c>
      <c r="AP44" s="1" t="s">
        <v>95</v>
      </c>
      <c r="AQ44" s="1">
        <v>10</v>
      </c>
    </row>
    <row r="45" spans="1:61" x14ac:dyDescent="0.25">
      <c r="AN45" s="1" t="s">
        <v>158</v>
      </c>
      <c r="AO45" s="1">
        <v>0</v>
      </c>
      <c r="AP45" s="1">
        <v>0</v>
      </c>
    </row>
    <row r="46" spans="1:61" x14ac:dyDescent="0.25">
      <c r="E46" s="2" t="s">
        <v>100</v>
      </c>
      <c r="AO46" s="1">
        <v>1</v>
      </c>
      <c r="AP46" s="1">
        <v>1</v>
      </c>
    </row>
    <row r="47" spans="1:61" x14ac:dyDescent="0.25">
      <c r="G47" s="1" t="s">
        <v>93</v>
      </c>
      <c r="I47" s="1" t="s">
        <v>69</v>
      </c>
    </row>
    <row r="48" spans="1:61" x14ac:dyDescent="0.25">
      <c r="G48" s="11" t="s">
        <v>94</v>
      </c>
      <c r="H48" s="11" t="s">
        <v>95</v>
      </c>
      <c r="I48" s="12">
        <v>11</v>
      </c>
      <c r="J48" s="12">
        <v>10</v>
      </c>
    </row>
    <row r="49" spans="5:10" x14ac:dyDescent="0.25">
      <c r="E49" s="1" t="s">
        <v>72</v>
      </c>
      <c r="F49" s="11" t="s">
        <v>94</v>
      </c>
      <c r="G49" s="4">
        <v>0</v>
      </c>
      <c r="H49" s="4">
        <v>0</v>
      </c>
      <c r="I49" s="4">
        <v>1</v>
      </c>
      <c r="J49" s="4">
        <v>1</v>
      </c>
    </row>
    <row r="50" spans="5:10" x14ac:dyDescent="0.25">
      <c r="F50" s="11" t="s">
        <v>95</v>
      </c>
      <c r="G50" s="4">
        <v>0</v>
      </c>
      <c r="H50" s="4">
        <v>0</v>
      </c>
      <c r="I50" s="4">
        <v>1</v>
      </c>
      <c r="J50" s="4">
        <v>1</v>
      </c>
    </row>
    <row r="51" spans="5:10" x14ac:dyDescent="0.25">
      <c r="E51" s="1" t="s">
        <v>70</v>
      </c>
      <c r="F51" s="12">
        <v>11</v>
      </c>
      <c r="G51" s="4">
        <v>0</v>
      </c>
      <c r="H51" s="4">
        <v>0</v>
      </c>
      <c r="I51" s="4">
        <v>1</v>
      </c>
      <c r="J51" s="4">
        <v>0</v>
      </c>
    </row>
    <row r="52" spans="5:10" x14ac:dyDescent="0.25">
      <c r="F52" s="11">
        <v>10</v>
      </c>
      <c r="G52" s="4">
        <v>1</v>
      </c>
      <c r="H52" s="4">
        <v>0</v>
      </c>
      <c r="I52" s="4">
        <v>1</v>
      </c>
      <c r="J52" s="4">
        <v>0</v>
      </c>
    </row>
    <row r="54" spans="5:10" x14ac:dyDescent="0.25">
      <c r="E54" s="2" t="s">
        <v>5</v>
      </c>
    </row>
    <row r="55" spans="5:10" x14ac:dyDescent="0.25">
      <c r="G55" s="1" t="s">
        <v>93</v>
      </c>
      <c r="I55" s="1" t="s">
        <v>69</v>
      </c>
    </row>
    <row r="56" spans="5:10" x14ac:dyDescent="0.25">
      <c r="G56" s="11" t="s">
        <v>94</v>
      </c>
      <c r="H56" s="11" t="s">
        <v>95</v>
      </c>
      <c r="I56" s="12">
        <v>11</v>
      </c>
      <c r="J56" s="12">
        <v>10</v>
      </c>
    </row>
    <row r="57" spans="5:10" x14ac:dyDescent="0.25">
      <c r="E57" s="1" t="s">
        <v>72</v>
      </c>
      <c r="F57" s="11" t="s">
        <v>94</v>
      </c>
      <c r="G57" s="5">
        <v>0</v>
      </c>
      <c r="H57" s="5">
        <v>1</v>
      </c>
      <c r="I57" s="4">
        <v>1</v>
      </c>
      <c r="J57" s="4">
        <v>0</v>
      </c>
    </row>
    <row r="58" spans="5:10" x14ac:dyDescent="0.25">
      <c r="F58" s="11" t="s">
        <v>95</v>
      </c>
      <c r="G58" s="5">
        <v>0</v>
      </c>
      <c r="H58" s="5">
        <v>1</v>
      </c>
      <c r="I58" s="4">
        <v>1</v>
      </c>
      <c r="J58" s="4">
        <v>0</v>
      </c>
    </row>
    <row r="59" spans="5:10" x14ac:dyDescent="0.25">
      <c r="E59" s="1" t="s">
        <v>70</v>
      </c>
      <c r="F59" s="12">
        <v>11</v>
      </c>
      <c r="G59" s="5">
        <v>0</v>
      </c>
      <c r="H59" s="5">
        <v>1</v>
      </c>
      <c r="I59" s="4">
        <v>1</v>
      </c>
      <c r="J59" s="5">
        <v>0</v>
      </c>
    </row>
    <row r="60" spans="5:10" x14ac:dyDescent="0.25">
      <c r="F60" s="11">
        <v>10</v>
      </c>
      <c r="G60" s="5">
        <v>0</v>
      </c>
      <c r="H60" s="5">
        <v>1</v>
      </c>
      <c r="I60" s="4">
        <v>1</v>
      </c>
      <c r="J60" s="5">
        <v>0</v>
      </c>
    </row>
    <row r="62" spans="5:10" x14ac:dyDescent="0.25">
      <c r="E62" s="2" t="s">
        <v>6</v>
      </c>
    </row>
    <row r="63" spans="5:10" x14ac:dyDescent="0.25">
      <c r="G63" s="1" t="s">
        <v>93</v>
      </c>
      <c r="I63" s="1" t="s">
        <v>69</v>
      </c>
    </row>
    <row r="64" spans="5:10" x14ac:dyDescent="0.25">
      <c r="G64" s="11" t="s">
        <v>94</v>
      </c>
      <c r="H64" s="11" t="s">
        <v>95</v>
      </c>
      <c r="I64" s="12">
        <v>11</v>
      </c>
      <c r="J64" s="12">
        <v>10</v>
      </c>
    </row>
    <row r="65" spans="5:10" x14ac:dyDescent="0.25">
      <c r="E65" s="1" t="s">
        <v>72</v>
      </c>
      <c r="F65" s="11" t="s">
        <v>94</v>
      </c>
      <c r="G65" s="5">
        <v>0</v>
      </c>
      <c r="H65" s="5">
        <v>0</v>
      </c>
      <c r="I65" s="4">
        <v>0</v>
      </c>
      <c r="J65" s="4">
        <v>0</v>
      </c>
    </row>
    <row r="66" spans="5:10" x14ac:dyDescent="0.25">
      <c r="F66" s="11" t="s">
        <v>95</v>
      </c>
      <c r="G66" s="5">
        <v>0</v>
      </c>
      <c r="H66" s="5">
        <v>0</v>
      </c>
      <c r="I66" s="4">
        <v>0</v>
      </c>
      <c r="J66" s="4">
        <v>0</v>
      </c>
    </row>
    <row r="67" spans="5:10" x14ac:dyDescent="0.25">
      <c r="E67" s="1" t="s">
        <v>70</v>
      </c>
      <c r="F67" s="12">
        <v>11</v>
      </c>
      <c r="G67" s="5">
        <v>1</v>
      </c>
      <c r="H67" s="5">
        <v>1</v>
      </c>
      <c r="I67" s="4">
        <v>1</v>
      </c>
      <c r="J67" s="5">
        <v>1</v>
      </c>
    </row>
    <row r="68" spans="5:10" x14ac:dyDescent="0.25">
      <c r="F68" s="11">
        <v>10</v>
      </c>
      <c r="G68" s="5">
        <v>1</v>
      </c>
      <c r="H68" s="5">
        <v>1</v>
      </c>
      <c r="I68" s="4">
        <v>1</v>
      </c>
      <c r="J68" s="5">
        <v>1</v>
      </c>
    </row>
    <row r="70" spans="5:10" x14ac:dyDescent="0.25">
      <c r="E70" s="2" t="s">
        <v>7</v>
      </c>
    </row>
    <row r="71" spans="5:10" x14ac:dyDescent="0.25">
      <c r="G71" s="1" t="s">
        <v>93</v>
      </c>
      <c r="I71" s="1" t="s">
        <v>69</v>
      </c>
    </row>
    <row r="72" spans="5:10" x14ac:dyDescent="0.25">
      <c r="G72" s="11" t="s">
        <v>94</v>
      </c>
      <c r="H72" s="11" t="s">
        <v>95</v>
      </c>
      <c r="I72" s="12">
        <v>11</v>
      </c>
      <c r="J72" s="12">
        <v>10</v>
      </c>
    </row>
    <row r="73" spans="5:10" x14ac:dyDescent="0.25">
      <c r="E73" s="1" t="s">
        <v>72</v>
      </c>
      <c r="F73" s="11" t="s">
        <v>94</v>
      </c>
      <c r="G73" s="5">
        <v>1</v>
      </c>
      <c r="H73" s="5">
        <v>1</v>
      </c>
      <c r="I73" s="4">
        <v>0</v>
      </c>
      <c r="J73" s="4">
        <v>0</v>
      </c>
    </row>
    <row r="74" spans="5:10" x14ac:dyDescent="0.25">
      <c r="F74" s="11" t="s">
        <v>95</v>
      </c>
      <c r="G74" s="4">
        <v>1</v>
      </c>
      <c r="H74" s="5">
        <v>1</v>
      </c>
      <c r="I74" s="4">
        <v>0</v>
      </c>
      <c r="J74" s="4">
        <v>0</v>
      </c>
    </row>
    <row r="75" spans="5:10" x14ac:dyDescent="0.25">
      <c r="E75" s="1" t="s">
        <v>70</v>
      </c>
      <c r="F75" s="12">
        <v>11</v>
      </c>
      <c r="G75" s="5">
        <v>1</v>
      </c>
      <c r="H75" s="5">
        <v>1</v>
      </c>
      <c r="I75" s="4">
        <v>0</v>
      </c>
      <c r="J75" s="5">
        <v>0</v>
      </c>
    </row>
    <row r="76" spans="5:10" x14ac:dyDescent="0.25">
      <c r="F76" s="11">
        <v>10</v>
      </c>
      <c r="G76" s="5">
        <v>1</v>
      </c>
      <c r="H76" s="5">
        <v>1</v>
      </c>
      <c r="I76" s="4">
        <v>0</v>
      </c>
      <c r="J76" s="5">
        <v>0</v>
      </c>
    </row>
    <row r="78" spans="5:10" x14ac:dyDescent="0.25">
      <c r="E78" s="2" t="s">
        <v>8</v>
      </c>
    </row>
    <row r="79" spans="5:10" x14ac:dyDescent="0.25">
      <c r="G79" s="1" t="s">
        <v>93</v>
      </c>
      <c r="I79" s="1" t="s">
        <v>69</v>
      </c>
    </row>
    <row r="80" spans="5:10" x14ac:dyDescent="0.25">
      <c r="G80" s="11" t="s">
        <v>94</v>
      </c>
      <c r="H80" s="11" t="s">
        <v>95</v>
      </c>
      <c r="I80" s="12">
        <v>11</v>
      </c>
      <c r="J80" s="12">
        <v>10</v>
      </c>
    </row>
    <row r="81" spans="5:10" x14ac:dyDescent="0.25">
      <c r="E81" s="1" t="s">
        <v>72</v>
      </c>
      <c r="F81" s="11" t="s">
        <v>94</v>
      </c>
      <c r="G81" s="5">
        <v>0</v>
      </c>
      <c r="H81" s="5">
        <v>0</v>
      </c>
      <c r="I81" s="4">
        <v>0</v>
      </c>
      <c r="J81" s="4">
        <v>0</v>
      </c>
    </row>
    <row r="82" spans="5:10" x14ac:dyDescent="0.25">
      <c r="F82" s="11" t="s">
        <v>95</v>
      </c>
      <c r="G82" s="4">
        <v>1</v>
      </c>
      <c r="H82" s="5">
        <v>1</v>
      </c>
      <c r="I82" s="4">
        <v>1</v>
      </c>
      <c r="J82" s="4">
        <v>1</v>
      </c>
    </row>
    <row r="83" spans="5:10" x14ac:dyDescent="0.25">
      <c r="E83" s="1" t="s">
        <v>70</v>
      </c>
      <c r="F83" s="12">
        <v>11</v>
      </c>
      <c r="G83" s="5">
        <v>0</v>
      </c>
      <c r="H83" s="5">
        <v>0</v>
      </c>
      <c r="I83" s="4">
        <v>0</v>
      </c>
      <c r="J83" s="5">
        <v>0</v>
      </c>
    </row>
    <row r="84" spans="5:10" x14ac:dyDescent="0.25">
      <c r="F84" s="11">
        <v>10</v>
      </c>
      <c r="G84" s="5">
        <v>1</v>
      </c>
      <c r="H84" s="5">
        <v>1</v>
      </c>
      <c r="I84" s="4">
        <v>1</v>
      </c>
      <c r="J84" s="5">
        <v>1</v>
      </c>
    </row>
    <row r="86" spans="5:10" x14ac:dyDescent="0.25">
      <c r="E86" s="2" t="s">
        <v>9</v>
      </c>
    </row>
    <row r="87" spans="5:10" x14ac:dyDescent="0.25">
      <c r="G87" s="1" t="s">
        <v>93</v>
      </c>
      <c r="I87" s="1" t="s">
        <v>69</v>
      </c>
    </row>
    <row r="88" spans="5:10" x14ac:dyDescent="0.25">
      <c r="G88" s="11" t="s">
        <v>94</v>
      </c>
      <c r="H88" s="11" t="s">
        <v>95</v>
      </c>
      <c r="I88" s="12">
        <v>11</v>
      </c>
      <c r="J88" s="12">
        <v>10</v>
      </c>
    </row>
    <row r="89" spans="5:10" x14ac:dyDescent="0.25">
      <c r="E89" s="1" t="s">
        <v>72</v>
      </c>
      <c r="F89" s="11" t="s">
        <v>94</v>
      </c>
      <c r="G89" s="4">
        <v>0</v>
      </c>
      <c r="H89" s="4">
        <v>0</v>
      </c>
      <c r="I89" s="4">
        <v>0</v>
      </c>
      <c r="J89" s="4">
        <v>0</v>
      </c>
    </row>
    <row r="90" spans="5:10" x14ac:dyDescent="0.25">
      <c r="F90" s="11" t="s">
        <v>95</v>
      </c>
      <c r="G90" s="4">
        <v>0</v>
      </c>
      <c r="H90" s="4">
        <v>0</v>
      </c>
      <c r="I90" s="4">
        <v>0</v>
      </c>
      <c r="J90" s="4">
        <v>0</v>
      </c>
    </row>
    <row r="91" spans="5:10" x14ac:dyDescent="0.25">
      <c r="E91" s="1" t="s">
        <v>70</v>
      </c>
      <c r="F91" s="12">
        <v>11</v>
      </c>
      <c r="G91" s="4">
        <v>0</v>
      </c>
      <c r="H91" s="4">
        <v>0</v>
      </c>
      <c r="I91" s="4">
        <v>0</v>
      </c>
      <c r="J91" s="4">
        <v>0</v>
      </c>
    </row>
    <row r="92" spans="5:10" x14ac:dyDescent="0.25">
      <c r="F92" s="11">
        <v>10</v>
      </c>
      <c r="G92" s="4">
        <v>0</v>
      </c>
      <c r="H92" s="4">
        <v>0</v>
      </c>
      <c r="I92" s="4">
        <v>1</v>
      </c>
      <c r="J92" s="4">
        <v>0</v>
      </c>
    </row>
    <row r="94" spans="5:10" x14ac:dyDescent="0.25">
      <c r="E94" s="3" t="s">
        <v>10</v>
      </c>
    </row>
    <row r="95" spans="5:10" x14ac:dyDescent="0.25">
      <c r="G95" s="1" t="s">
        <v>93</v>
      </c>
      <c r="I95" s="1" t="s">
        <v>69</v>
      </c>
    </row>
    <row r="96" spans="5:10" x14ac:dyDescent="0.25">
      <c r="G96" s="11" t="s">
        <v>94</v>
      </c>
      <c r="H96" s="11" t="s">
        <v>95</v>
      </c>
      <c r="I96" s="12">
        <v>11</v>
      </c>
      <c r="J96" s="12">
        <v>10</v>
      </c>
    </row>
    <row r="97" spans="5:10" x14ac:dyDescent="0.25">
      <c r="E97" s="1" t="s">
        <v>72</v>
      </c>
      <c r="F97" s="11" t="s">
        <v>94</v>
      </c>
      <c r="G97" s="4">
        <v>0</v>
      </c>
      <c r="H97" s="7" t="s">
        <v>45</v>
      </c>
      <c r="I97" s="4">
        <v>0</v>
      </c>
      <c r="J97" s="4">
        <v>0</v>
      </c>
    </row>
    <row r="98" spans="5:10" x14ac:dyDescent="0.25">
      <c r="F98" s="11" t="s">
        <v>95</v>
      </c>
      <c r="G98" s="4">
        <v>0</v>
      </c>
      <c r="H98" s="7" t="s">
        <v>45</v>
      </c>
      <c r="I98" s="4">
        <v>0</v>
      </c>
      <c r="J98" s="4">
        <v>0</v>
      </c>
    </row>
    <row r="99" spans="5:10" x14ac:dyDescent="0.25">
      <c r="E99" s="1" t="s">
        <v>70</v>
      </c>
      <c r="F99" s="12">
        <v>11</v>
      </c>
      <c r="G99" s="4">
        <v>0</v>
      </c>
      <c r="H99" s="4" t="s">
        <v>49</v>
      </c>
      <c r="I99" s="4">
        <v>0</v>
      </c>
      <c r="J99" s="4">
        <v>1</v>
      </c>
    </row>
    <row r="100" spans="5:10" x14ac:dyDescent="0.25">
      <c r="F100" s="11">
        <v>10</v>
      </c>
      <c r="G100" s="4">
        <v>0</v>
      </c>
      <c r="H100" s="4" t="s">
        <v>47</v>
      </c>
      <c r="I100" s="4">
        <v>0</v>
      </c>
      <c r="J100" s="4">
        <v>1</v>
      </c>
    </row>
    <row r="102" spans="5:10" x14ac:dyDescent="0.25">
      <c r="E102" s="19" t="s">
        <v>101</v>
      </c>
    </row>
    <row r="103" spans="5:10" x14ac:dyDescent="0.25">
      <c r="G103" s="1" t="s">
        <v>93</v>
      </c>
      <c r="I103" s="1" t="s">
        <v>69</v>
      </c>
    </row>
    <row r="104" spans="5:10" x14ac:dyDescent="0.25">
      <c r="G104" s="11" t="s">
        <v>94</v>
      </c>
      <c r="H104" s="11" t="s">
        <v>95</v>
      </c>
      <c r="I104" s="12">
        <v>11</v>
      </c>
      <c r="J104" s="12">
        <v>10</v>
      </c>
    </row>
    <row r="105" spans="5:10" x14ac:dyDescent="0.25">
      <c r="E105" s="1" t="s">
        <v>72</v>
      </c>
      <c r="F105" s="11" t="s">
        <v>94</v>
      </c>
      <c r="G105" s="4">
        <v>0</v>
      </c>
      <c r="H105" s="4">
        <v>0</v>
      </c>
      <c r="I105" s="4">
        <v>0</v>
      </c>
      <c r="J105" s="4">
        <v>0</v>
      </c>
    </row>
    <row r="106" spans="5:10" x14ac:dyDescent="0.25">
      <c r="F106" s="11" t="s">
        <v>95</v>
      </c>
      <c r="G106" s="4">
        <v>1</v>
      </c>
      <c r="H106" s="4">
        <v>0</v>
      </c>
      <c r="I106" s="4">
        <v>0</v>
      </c>
      <c r="J106" s="4">
        <v>0</v>
      </c>
    </row>
    <row r="107" spans="5:10" x14ac:dyDescent="0.25">
      <c r="E107" s="1" t="s">
        <v>70</v>
      </c>
      <c r="F107" s="12">
        <v>11</v>
      </c>
      <c r="G107" s="4">
        <v>0</v>
      </c>
      <c r="H107" s="4">
        <v>0</v>
      </c>
      <c r="I107" s="4">
        <v>0</v>
      </c>
      <c r="J107" s="7">
        <v>0</v>
      </c>
    </row>
    <row r="108" spans="5:10" x14ac:dyDescent="0.25">
      <c r="F108" s="11">
        <v>10</v>
      </c>
      <c r="G108" s="4">
        <v>0</v>
      </c>
      <c r="H108" s="4">
        <v>0</v>
      </c>
      <c r="I108" s="4">
        <v>0</v>
      </c>
      <c r="J108" s="7">
        <v>0</v>
      </c>
    </row>
    <row r="110" spans="5:10" x14ac:dyDescent="0.25">
      <c r="E110" s="19" t="s">
        <v>102</v>
      </c>
    </row>
    <row r="111" spans="5:10" x14ac:dyDescent="0.25">
      <c r="G111" s="1" t="s">
        <v>93</v>
      </c>
      <c r="I111" s="1" t="s">
        <v>69</v>
      </c>
    </row>
    <row r="112" spans="5:10" x14ac:dyDescent="0.25">
      <c r="G112" s="11" t="s">
        <v>94</v>
      </c>
      <c r="H112" s="11" t="s">
        <v>95</v>
      </c>
      <c r="I112" s="12">
        <v>11</v>
      </c>
      <c r="J112" s="12">
        <v>10</v>
      </c>
    </row>
    <row r="113" spans="5:10" x14ac:dyDescent="0.25">
      <c r="E113" s="1" t="s">
        <v>72</v>
      </c>
      <c r="F113" s="11" t="s">
        <v>94</v>
      </c>
      <c r="G113" s="4">
        <v>0</v>
      </c>
      <c r="H113" s="4">
        <v>0</v>
      </c>
      <c r="I113" s="4">
        <v>0</v>
      </c>
      <c r="J113" s="4">
        <v>0</v>
      </c>
    </row>
    <row r="114" spans="5:10" x14ac:dyDescent="0.25">
      <c r="F114" s="11" t="s">
        <v>95</v>
      </c>
      <c r="G114" s="4">
        <v>0</v>
      </c>
      <c r="H114" s="4">
        <v>1</v>
      </c>
      <c r="I114" s="4">
        <v>0</v>
      </c>
      <c r="J114" s="4">
        <v>0</v>
      </c>
    </row>
    <row r="115" spans="5:10" x14ac:dyDescent="0.25">
      <c r="E115" s="1" t="s">
        <v>70</v>
      </c>
      <c r="F115" s="12">
        <v>11</v>
      </c>
      <c r="G115" s="4">
        <v>0</v>
      </c>
      <c r="H115" s="4">
        <v>0</v>
      </c>
      <c r="I115" s="4">
        <v>0</v>
      </c>
      <c r="J115" s="7">
        <v>0</v>
      </c>
    </row>
    <row r="116" spans="5:10" x14ac:dyDescent="0.25">
      <c r="F116" s="11">
        <v>10</v>
      </c>
      <c r="G116" s="4">
        <v>0</v>
      </c>
      <c r="H116" s="4">
        <v>0</v>
      </c>
      <c r="I116" s="4">
        <v>0</v>
      </c>
      <c r="J116" s="7">
        <v>0</v>
      </c>
    </row>
  </sheetData>
  <sheetProtection sheet="1" objects="1" scenarios="1"/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7C5EC-864F-A148-B2EE-623429AC06E8}">
  <sheetPr>
    <tabColor rgb="FF00B0F0"/>
  </sheetPr>
  <dimension ref="A1:P43"/>
  <sheetViews>
    <sheetView zoomScale="80" zoomScaleNormal="80" workbookViewId="0">
      <selection activeCell="AA71" sqref="AA71"/>
    </sheetView>
  </sheetViews>
  <sheetFormatPr baseColWidth="10" defaultRowHeight="17" x14ac:dyDescent="0.25"/>
  <cols>
    <col min="1" max="1" width="26.83203125" style="1" customWidth="1"/>
    <col min="2" max="2" width="6.83203125" style="1" customWidth="1"/>
    <col min="3" max="4" width="13.6640625" style="1" customWidth="1"/>
    <col min="5" max="12" width="5.83203125" style="1" customWidth="1"/>
    <col min="13" max="20" width="13.83203125" style="1" customWidth="1"/>
    <col min="21" max="21" width="10.83203125" style="1"/>
    <col min="22" max="22" width="10.83203125" style="1" customWidth="1"/>
    <col min="23" max="16384" width="10.83203125" style="1"/>
  </cols>
  <sheetData>
    <row r="1" spans="1:16" x14ac:dyDescent="0.25">
      <c r="A1" s="13" t="s">
        <v>96</v>
      </c>
      <c r="B1" s="13" t="s">
        <v>97</v>
      </c>
      <c r="C1" s="13" t="s">
        <v>2</v>
      </c>
      <c r="D1" s="13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 t="e">
        <f t="shared" ref="A2:A16" si="0">IF(M2="","",""""&amp;M2&amp;"""")&amp;IF(A3="","",",")</f>
        <v>#REF!</v>
      </c>
      <c r="B2" s="13">
        <v>0</v>
      </c>
      <c r="C2" s="14" t="s">
        <v>123</v>
      </c>
      <c r="D2" s="15">
        <v>1</v>
      </c>
      <c r="E2" s="13" t="e">
        <f>IF($C2="","",VLOOKUP($C2,[0]!ISA_8_R_table,COLUMN(E$1),FALSE))</f>
        <v>#REF!</v>
      </c>
      <c r="F2" s="13" t="e">
        <f>IF($C2="","",VLOOKUP($C2,[0]!ISA_8_R_table,COLUMN(F$1),FALSE))</f>
        <v>#REF!</v>
      </c>
      <c r="G2" s="13" t="e">
        <f>IF($C2="","",VLOOKUP($C2,[0]!ISA_8_R_table,COLUMN(G$1),FALSE))</f>
        <v>#REF!</v>
      </c>
      <c r="H2" s="13" t="e">
        <f>IF($C2="","",VLOOKUP($C2,[0]!ISA_8_R_table,COLUMN(H$1),FALSE))</f>
        <v>#REF!</v>
      </c>
      <c r="I2" s="13">
        <f t="shared" ref="I2:I33" si="1">IF($D2="","",MOD(MROUND(($D2-J2*4-K2*2-L2)/8,1),2))</f>
        <v>0</v>
      </c>
      <c r="J2" s="13">
        <f t="shared" ref="J2:J33" si="2">IF($D2="","",MOD(MROUND(($D2-K2*2-L2)/4,1),2))</f>
        <v>0</v>
      </c>
      <c r="K2" s="13">
        <f>IF($D2="","",MOD(MROUND(($D2-L2)/2,1),2))</f>
        <v>0</v>
      </c>
      <c r="L2" s="13">
        <f t="shared" ref="L2:L33" si="3">IF($D2="","",MOD($D2,2))</f>
        <v>1</v>
      </c>
      <c r="M2" s="13" t="e">
        <f>""&amp;E2&amp;F2&amp;G2&amp;H2&amp;I2&amp;J2&amp;K2&amp;L2&amp;""</f>
        <v>#REF!</v>
      </c>
      <c r="N2" s="13" t="e">
        <f>IF(LEN(BIN2HEX(M2))=1,"0"&amp;BIN2HEX(M2),BIN2HEX(M2))</f>
        <v>#REF!</v>
      </c>
    </row>
    <row r="3" spans="1:16" x14ac:dyDescent="0.25">
      <c r="A3" s="13" t="e">
        <f t="shared" si="0"/>
        <v>#REF!</v>
      </c>
      <c r="B3" s="13">
        <v>1</v>
      </c>
      <c r="C3" s="14" t="s">
        <v>131</v>
      </c>
      <c r="D3" s="15">
        <v>0</v>
      </c>
      <c r="E3" s="13" t="e">
        <f>IF($C3="","",VLOOKUP($C3,[0]!ISA_8_R_table,COLUMN(E$1),FALSE))</f>
        <v>#REF!</v>
      </c>
      <c r="F3" s="13" t="e">
        <f>IF($C3="","",VLOOKUP($C3,[0]!ISA_8_R_table,COLUMN(F$1),FALSE))</f>
        <v>#REF!</v>
      </c>
      <c r="G3" s="13" t="e">
        <f>IF($C3="","",VLOOKUP($C3,[0]!ISA_8_R_table,COLUMN(G$1),FALSE))</f>
        <v>#REF!</v>
      </c>
      <c r="H3" s="13" t="e">
        <f>IF($C3="","",VLOOKUP($C3,[0]!ISA_8_R_table,COLUMN(H$1),FALSE))</f>
        <v>#REF!</v>
      </c>
      <c r="I3" s="13">
        <f t="shared" si="1"/>
        <v>0</v>
      </c>
      <c r="J3" s="13">
        <f t="shared" si="2"/>
        <v>0</v>
      </c>
      <c r="K3" s="13">
        <f t="shared" ref="K3:K33" si="4">IF($D3="","",MOD(MROUND(($D3-L3)/2,1),2))</f>
        <v>0</v>
      </c>
      <c r="L3" s="13">
        <f t="shared" si="3"/>
        <v>0</v>
      </c>
      <c r="M3" s="13" t="e">
        <f t="shared" ref="M3:M33" si="5">""&amp;E3&amp;F3&amp;G3&amp;H3&amp;I3&amp;J3&amp;K3&amp;L3&amp;""</f>
        <v>#REF!</v>
      </c>
      <c r="N3" s="13" t="e">
        <f t="shared" ref="N3:N33" si="6">IF(LEN(BIN2HEX(M3))=1,"0"&amp;BIN2HEX(M3),BIN2HEX(M3))</f>
        <v>#REF!</v>
      </c>
    </row>
    <row r="4" spans="1:16" x14ac:dyDescent="0.25">
      <c r="A4" s="13" t="e">
        <f t="shared" si="0"/>
        <v>#REF!</v>
      </c>
      <c r="B4" s="13">
        <v>2</v>
      </c>
      <c r="C4" s="14" t="s">
        <v>123</v>
      </c>
      <c r="D4" s="15">
        <v>0</v>
      </c>
      <c r="E4" s="13" t="e">
        <f>IF($C4="","",VLOOKUP($C4,[0]!ISA_8_R_table,COLUMN(E$1),FALSE))</f>
        <v>#REF!</v>
      </c>
      <c r="F4" s="13" t="e">
        <f>IF($C4="","",VLOOKUP($C4,[0]!ISA_8_R_table,COLUMN(F$1),FALSE))</f>
        <v>#REF!</v>
      </c>
      <c r="G4" s="13" t="e">
        <f>IF($C4="","",VLOOKUP($C4,[0]!ISA_8_R_table,COLUMN(G$1),FALSE))</f>
        <v>#REF!</v>
      </c>
      <c r="H4" s="13" t="e">
        <f>IF($C4="","",VLOOKUP($C4,[0]!ISA_8_R_table,COLUMN(H$1),FALSE))</f>
        <v>#REF!</v>
      </c>
      <c r="I4" s="13">
        <f t="shared" si="1"/>
        <v>0</v>
      </c>
      <c r="J4" s="13">
        <f t="shared" si="2"/>
        <v>0</v>
      </c>
      <c r="K4" s="13">
        <f t="shared" si="4"/>
        <v>0</v>
      </c>
      <c r="L4" s="13">
        <f t="shared" si="3"/>
        <v>0</v>
      </c>
      <c r="M4" s="13" t="e">
        <f t="shared" si="5"/>
        <v>#REF!</v>
      </c>
      <c r="N4" s="13" t="e">
        <f t="shared" si="6"/>
        <v>#REF!</v>
      </c>
    </row>
    <row r="5" spans="1:16" x14ac:dyDescent="0.25">
      <c r="A5" s="13" t="e">
        <f t="shared" si="0"/>
        <v>#REF!</v>
      </c>
      <c r="B5" s="13">
        <v>3</v>
      </c>
      <c r="C5" s="16" t="s">
        <v>131</v>
      </c>
      <c r="D5" s="15">
        <v>8</v>
      </c>
      <c r="E5" s="13" t="e">
        <f>IF($C5="","",VLOOKUP($C5,[0]!ISA_8_R_table,COLUMN(E$1),FALSE))</f>
        <v>#REF!</v>
      </c>
      <c r="F5" s="13" t="e">
        <f>IF($C5="","",VLOOKUP($C5,[0]!ISA_8_R_table,COLUMN(F$1),FALSE))</f>
        <v>#REF!</v>
      </c>
      <c r="G5" s="13" t="e">
        <f>IF($C5="","",VLOOKUP($C5,[0]!ISA_8_R_table,COLUMN(G$1),FALSE))</f>
        <v>#REF!</v>
      </c>
      <c r="H5" s="13" t="e">
        <f>IF($C5="","",VLOOKUP($C5,[0]!ISA_8_R_table,COLUMN(H$1),FALSE))</f>
        <v>#REF!</v>
      </c>
      <c r="I5" s="13">
        <f t="shared" si="1"/>
        <v>1</v>
      </c>
      <c r="J5" s="13">
        <f t="shared" si="2"/>
        <v>0</v>
      </c>
      <c r="K5" s="13">
        <f t="shared" si="4"/>
        <v>0</v>
      </c>
      <c r="L5" s="13">
        <f t="shared" si="3"/>
        <v>0</v>
      </c>
      <c r="M5" s="13" t="e">
        <f t="shared" si="5"/>
        <v>#REF!</v>
      </c>
      <c r="N5" s="13" t="e">
        <f t="shared" si="6"/>
        <v>#REF!</v>
      </c>
    </row>
    <row r="6" spans="1:16" x14ac:dyDescent="0.25">
      <c r="A6" s="13" t="e">
        <f t="shared" si="0"/>
        <v>#REF!</v>
      </c>
      <c r="B6" s="13">
        <v>4</v>
      </c>
      <c r="C6" s="14" t="s">
        <v>122</v>
      </c>
      <c r="D6" s="15">
        <v>12</v>
      </c>
      <c r="E6" s="13" t="e">
        <f>IF($C6="","",VLOOKUP($C6,[0]!ISA_8_R_table,COLUMN(E$1),FALSE))</f>
        <v>#REF!</v>
      </c>
      <c r="F6" s="13" t="e">
        <f>IF($C6="","",VLOOKUP($C6,[0]!ISA_8_R_table,COLUMN(F$1),FALSE))</f>
        <v>#REF!</v>
      </c>
      <c r="G6" s="13" t="e">
        <f>IF($C6="","",VLOOKUP($C6,[0]!ISA_8_R_table,COLUMN(G$1),FALSE))</f>
        <v>#REF!</v>
      </c>
      <c r="H6" s="13" t="e">
        <f>IF($C6="","",VLOOKUP($C6,[0]!ISA_8_R_table,COLUMN(H$1),FALSE))</f>
        <v>#REF!</v>
      </c>
      <c r="I6" s="13">
        <f t="shared" si="1"/>
        <v>1</v>
      </c>
      <c r="J6" s="13">
        <f t="shared" si="2"/>
        <v>1</v>
      </c>
      <c r="K6" s="13">
        <f t="shared" si="4"/>
        <v>0</v>
      </c>
      <c r="L6" s="13">
        <f t="shared" si="3"/>
        <v>0</v>
      </c>
      <c r="M6" s="13" t="e">
        <f t="shared" si="5"/>
        <v>#REF!</v>
      </c>
      <c r="N6" s="13" t="e">
        <f t="shared" si="6"/>
        <v>#REF!</v>
      </c>
    </row>
    <row r="7" spans="1:16" x14ac:dyDescent="0.25">
      <c r="A7" s="13" t="e">
        <f t="shared" si="0"/>
        <v>#REF!</v>
      </c>
      <c r="B7" s="13">
        <v>5</v>
      </c>
      <c r="C7" s="14" t="s">
        <v>131</v>
      </c>
      <c r="D7" s="15">
        <v>1</v>
      </c>
      <c r="E7" s="13" t="e">
        <f>IF($C7="","",VLOOKUP($C7,[0]!ISA_8_R_table,COLUMN(E$1),FALSE))</f>
        <v>#REF!</v>
      </c>
      <c r="F7" s="13" t="e">
        <f>IF($C7="","",VLOOKUP($C7,[0]!ISA_8_R_table,COLUMN(F$1),FALSE))</f>
        <v>#REF!</v>
      </c>
      <c r="G7" s="13" t="e">
        <f>IF($C7="","",VLOOKUP($C7,[0]!ISA_8_R_table,COLUMN(G$1),FALSE))</f>
        <v>#REF!</v>
      </c>
      <c r="H7" s="13" t="e">
        <f>IF($C7="","",VLOOKUP($C7,[0]!ISA_8_R_table,COLUMN(H$1),FALSE))</f>
        <v>#REF!</v>
      </c>
      <c r="I7" s="13">
        <f t="shared" si="1"/>
        <v>0</v>
      </c>
      <c r="J7" s="13">
        <f t="shared" si="2"/>
        <v>0</v>
      </c>
      <c r="K7" s="13">
        <f t="shared" si="4"/>
        <v>0</v>
      </c>
      <c r="L7" s="13">
        <f t="shared" si="3"/>
        <v>1</v>
      </c>
      <c r="M7" s="13" t="e">
        <f t="shared" si="5"/>
        <v>#REF!</v>
      </c>
      <c r="N7" s="13" t="e">
        <f t="shared" si="6"/>
        <v>#REF!</v>
      </c>
    </row>
    <row r="8" spans="1:16" x14ac:dyDescent="0.25">
      <c r="A8" s="13" t="e">
        <f t="shared" si="0"/>
        <v>#REF!</v>
      </c>
      <c r="B8" s="13">
        <v>6</v>
      </c>
      <c r="C8" s="14" t="s">
        <v>122</v>
      </c>
      <c r="D8" s="15">
        <v>13</v>
      </c>
      <c r="E8" s="13" t="e">
        <f>IF($C8="","",VLOOKUP($C8,[0]!ISA_8_R_table,COLUMN(E$1),FALSE))</f>
        <v>#REF!</v>
      </c>
      <c r="F8" s="13" t="e">
        <f>IF($C8="","",VLOOKUP($C8,[0]!ISA_8_R_table,COLUMN(F$1),FALSE))</f>
        <v>#REF!</v>
      </c>
      <c r="G8" s="13" t="e">
        <f>IF($C8="","",VLOOKUP($C8,[0]!ISA_8_R_table,COLUMN(G$1),FALSE))</f>
        <v>#REF!</v>
      </c>
      <c r="H8" s="13" t="e">
        <f>IF($C8="","",VLOOKUP($C8,[0]!ISA_8_R_table,COLUMN(H$1),FALSE))</f>
        <v>#REF!</v>
      </c>
      <c r="I8" s="13">
        <f t="shared" si="1"/>
        <v>1</v>
      </c>
      <c r="J8" s="13">
        <f t="shared" si="2"/>
        <v>1</v>
      </c>
      <c r="K8" s="13">
        <f t="shared" si="4"/>
        <v>0</v>
      </c>
      <c r="L8" s="13">
        <f t="shared" si="3"/>
        <v>1</v>
      </c>
      <c r="M8" s="13" t="e">
        <f t="shared" si="5"/>
        <v>#REF!</v>
      </c>
      <c r="N8" s="13" t="e">
        <f t="shared" si="6"/>
        <v>#REF!</v>
      </c>
    </row>
    <row r="9" spans="1:16" x14ac:dyDescent="0.25">
      <c r="A9" s="13" t="e">
        <f t="shared" si="0"/>
        <v>#REF!</v>
      </c>
      <c r="B9" s="13">
        <v>7</v>
      </c>
      <c r="C9" s="14" t="s">
        <v>50</v>
      </c>
      <c r="D9" s="15">
        <v>8</v>
      </c>
      <c r="E9" s="13" t="e">
        <f>IF($C9="","",VLOOKUP($C9,[0]!ISA_8_R_table,COLUMN(E$1),FALSE))</f>
        <v>#REF!</v>
      </c>
      <c r="F9" s="13" t="e">
        <f>IF($C9="","",VLOOKUP($C9,[0]!ISA_8_R_table,COLUMN(F$1),FALSE))</f>
        <v>#REF!</v>
      </c>
      <c r="G9" s="13" t="e">
        <f>IF($C9="","",VLOOKUP($C9,[0]!ISA_8_R_table,COLUMN(G$1),FALSE))</f>
        <v>#REF!</v>
      </c>
      <c r="H9" s="13" t="e">
        <f>IF($C9="","",VLOOKUP($C9,[0]!ISA_8_R_table,COLUMN(H$1),FALSE))</f>
        <v>#REF!</v>
      </c>
      <c r="I9" s="13">
        <f t="shared" si="1"/>
        <v>1</v>
      </c>
      <c r="J9" s="13">
        <f t="shared" si="2"/>
        <v>0</v>
      </c>
      <c r="K9" s="13">
        <f t="shared" si="4"/>
        <v>0</v>
      </c>
      <c r="L9" s="13">
        <f t="shared" si="3"/>
        <v>0</v>
      </c>
      <c r="M9" s="13" t="e">
        <f t="shared" si="5"/>
        <v>#REF!</v>
      </c>
      <c r="N9" s="13" t="e">
        <f t="shared" si="6"/>
        <v>#REF!</v>
      </c>
    </row>
    <row r="10" spans="1:16" x14ac:dyDescent="0.25">
      <c r="A10" s="13" t="e">
        <f t="shared" si="0"/>
        <v>#REF!</v>
      </c>
      <c r="B10" s="13">
        <v>8</v>
      </c>
      <c r="C10" s="14" t="s">
        <v>131</v>
      </c>
      <c r="D10" s="15">
        <v>8</v>
      </c>
      <c r="E10" s="13" t="e">
        <f>IF($C10="","",VLOOKUP($C10,[0]!ISA_8_R_table,COLUMN(E$1),FALSE))</f>
        <v>#REF!</v>
      </c>
      <c r="F10" s="13" t="e">
        <f>IF($C10="","",VLOOKUP($C10,[0]!ISA_8_R_table,COLUMN(F$1),FALSE))</f>
        <v>#REF!</v>
      </c>
      <c r="G10" s="13" t="e">
        <f>IF($C10="","",VLOOKUP($C10,[0]!ISA_8_R_table,COLUMN(G$1),FALSE))</f>
        <v>#REF!</v>
      </c>
      <c r="H10" s="13" t="e">
        <f>IF($C10="","",VLOOKUP($C10,[0]!ISA_8_R_table,COLUMN(H$1),FALSE))</f>
        <v>#REF!</v>
      </c>
      <c r="I10" s="13">
        <f t="shared" si="1"/>
        <v>1</v>
      </c>
      <c r="J10" s="13">
        <f t="shared" si="2"/>
        <v>0</v>
      </c>
      <c r="K10" s="13">
        <f t="shared" si="4"/>
        <v>0</v>
      </c>
      <c r="L10" s="13">
        <f t="shared" si="3"/>
        <v>0</v>
      </c>
      <c r="M10" s="13" t="e">
        <f t="shared" si="5"/>
        <v>#REF!</v>
      </c>
      <c r="N10" s="13" t="e">
        <f t="shared" si="6"/>
        <v>#REF!</v>
      </c>
    </row>
    <row r="11" spans="1:16" x14ac:dyDescent="0.25">
      <c r="A11" s="13" t="e">
        <f t="shared" si="0"/>
        <v>#REF!</v>
      </c>
      <c r="B11" s="13">
        <v>9</v>
      </c>
      <c r="C11" s="16" t="s">
        <v>122</v>
      </c>
      <c r="D11" s="15">
        <v>1</v>
      </c>
      <c r="E11" s="13" t="e">
        <f>IF($C11="","",VLOOKUP($C11,[0]!ISA_8_R_table,COLUMN(E$1),FALSE))</f>
        <v>#REF!</v>
      </c>
      <c r="F11" s="13" t="e">
        <f>IF($C11="","",VLOOKUP($C11,[0]!ISA_8_R_table,COLUMN(F$1),FALSE))</f>
        <v>#REF!</v>
      </c>
      <c r="G11" s="13" t="e">
        <f>IF($C11="","",VLOOKUP($C11,[0]!ISA_8_R_table,COLUMN(G$1),FALSE))</f>
        <v>#REF!</v>
      </c>
      <c r="H11" s="13" t="e">
        <f>IF($C11="","",VLOOKUP($C11,[0]!ISA_8_R_table,COLUMN(H$1),FALSE))</f>
        <v>#REF!</v>
      </c>
      <c r="I11" s="13">
        <f t="shared" si="1"/>
        <v>0</v>
      </c>
      <c r="J11" s="13">
        <f t="shared" si="2"/>
        <v>0</v>
      </c>
      <c r="K11" s="13">
        <f t="shared" si="4"/>
        <v>0</v>
      </c>
      <c r="L11" s="13">
        <f t="shared" si="3"/>
        <v>1</v>
      </c>
      <c r="M11" s="13" t="e">
        <f t="shared" si="5"/>
        <v>#REF!</v>
      </c>
      <c r="N11" s="13" t="e">
        <f t="shared" si="6"/>
        <v>#REF!</v>
      </c>
    </row>
    <row r="12" spans="1:16" x14ac:dyDescent="0.25">
      <c r="A12" s="13" t="e">
        <f t="shared" si="0"/>
        <v>#REF!</v>
      </c>
      <c r="B12" s="13">
        <v>10</v>
      </c>
      <c r="C12" s="14" t="s">
        <v>53</v>
      </c>
      <c r="D12" s="15">
        <v>0</v>
      </c>
      <c r="E12" s="13" t="e">
        <f>IF($C12="","",VLOOKUP($C12,[0]!ISA_8_R_table,COLUMN(E$1),FALSE))</f>
        <v>#REF!</v>
      </c>
      <c r="F12" s="13" t="e">
        <f>IF($C12="","",VLOOKUP($C12,[0]!ISA_8_R_table,COLUMN(F$1),FALSE))</f>
        <v>#REF!</v>
      </c>
      <c r="G12" s="13" t="e">
        <f>IF($C12="","",VLOOKUP($C12,[0]!ISA_8_R_table,COLUMN(G$1),FALSE))</f>
        <v>#REF!</v>
      </c>
      <c r="H12" s="13" t="e">
        <f>IF($C12="","",VLOOKUP($C12,[0]!ISA_8_R_table,COLUMN(H$1),FALSE))</f>
        <v>#REF!</v>
      </c>
      <c r="I12" s="13">
        <f t="shared" si="1"/>
        <v>0</v>
      </c>
      <c r="J12" s="13">
        <f t="shared" si="2"/>
        <v>0</v>
      </c>
      <c r="K12" s="13">
        <f t="shared" si="4"/>
        <v>0</v>
      </c>
      <c r="L12" s="13">
        <f t="shared" si="3"/>
        <v>0</v>
      </c>
      <c r="M12" s="13" t="e">
        <f t="shared" si="5"/>
        <v>#REF!</v>
      </c>
      <c r="N12" s="13" t="e">
        <f t="shared" si="6"/>
        <v>#REF!</v>
      </c>
    </row>
    <row r="13" spans="1:16" x14ac:dyDescent="0.25">
      <c r="A13" s="13" t="e">
        <f t="shared" si="0"/>
        <v>#REF!</v>
      </c>
      <c r="B13" s="13">
        <v>11</v>
      </c>
      <c r="C13" s="16" t="s">
        <v>103</v>
      </c>
      <c r="D13" s="21">
        <v>15</v>
      </c>
      <c r="E13" s="13" t="e">
        <f>IF($C13="","",VLOOKUP($C13,[0]!ISA_8_R_table,COLUMN(E$1),FALSE))</f>
        <v>#REF!</v>
      </c>
      <c r="F13" s="13" t="e">
        <f>IF($C13="","",VLOOKUP($C13,[0]!ISA_8_R_table,COLUMN(F$1),FALSE))</f>
        <v>#REF!</v>
      </c>
      <c r="G13" s="13" t="e">
        <f>IF($C13="","",VLOOKUP($C13,[0]!ISA_8_R_table,COLUMN(G$1),FALSE))</f>
        <v>#REF!</v>
      </c>
      <c r="H13" s="13" t="e">
        <f>IF($C13="","",VLOOKUP($C13,[0]!ISA_8_R_table,COLUMN(H$1),FALSE))</f>
        <v>#REF!</v>
      </c>
      <c r="I13" s="13">
        <f t="shared" si="1"/>
        <v>1</v>
      </c>
      <c r="J13" s="13">
        <f t="shared" si="2"/>
        <v>1</v>
      </c>
      <c r="K13" s="13">
        <f t="shared" si="4"/>
        <v>1</v>
      </c>
      <c r="L13" s="13">
        <f t="shared" si="3"/>
        <v>1</v>
      </c>
      <c r="M13" s="13" t="e">
        <f t="shared" si="5"/>
        <v>#REF!</v>
      </c>
      <c r="N13" s="13" t="e">
        <f t="shared" si="6"/>
        <v>#REF!</v>
      </c>
    </row>
    <row r="14" spans="1:16" x14ac:dyDescent="0.25">
      <c r="A14" s="13" t="e">
        <f t="shared" si="0"/>
        <v>#REF!</v>
      </c>
      <c r="B14" s="13">
        <v>12</v>
      </c>
      <c r="C14" s="14" t="s">
        <v>18</v>
      </c>
      <c r="D14" s="15">
        <v>0</v>
      </c>
      <c r="E14" s="13" t="e">
        <f>IF($C14="","",VLOOKUP($C14,[0]!ISA_8_R_table,COLUMN(E$1),FALSE))</f>
        <v>#REF!</v>
      </c>
      <c r="F14" s="13" t="e">
        <f>IF($C14="","",VLOOKUP($C14,[0]!ISA_8_R_table,COLUMN(F$1),FALSE))</f>
        <v>#REF!</v>
      </c>
      <c r="G14" s="13" t="e">
        <f>IF($C14="","",VLOOKUP($C14,[0]!ISA_8_R_table,COLUMN(G$1),FALSE))</f>
        <v>#REF!</v>
      </c>
      <c r="H14" s="13" t="e">
        <f>IF($C14="","",VLOOKUP($C14,[0]!ISA_8_R_table,COLUMN(H$1),FALSE))</f>
        <v>#REF!</v>
      </c>
      <c r="I14" s="13">
        <f t="shared" si="1"/>
        <v>0</v>
      </c>
      <c r="J14" s="13">
        <f t="shared" si="2"/>
        <v>0</v>
      </c>
      <c r="K14" s="13">
        <f t="shared" si="4"/>
        <v>0</v>
      </c>
      <c r="L14" s="13">
        <f t="shared" si="3"/>
        <v>0</v>
      </c>
      <c r="M14" s="13" t="e">
        <f t="shared" si="5"/>
        <v>#REF!</v>
      </c>
      <c r="N14" s="13" t="e">
        <f t="shared" si="6"/>
        <v>#REF!</v>
      </c>
    </row>
    <row r="15" spans="1:16" x14ac:dyDescent="0.25">
      <c r="A15" s="13" t="e">
        <f t="shared" si="0"/>
        <v>#REF!</v>
      </c>
      <c r="B15" s="13">
        <v>13</v>
      </c>
      <c r="C15" s="14" t="s">
        <v>114</v>
      </c>
      <c r="D15" s="15">
        <v>5</v>
      </c>
      <c r="E15" s="13" t="e">
        <f>IF($C15="","",VLOOKUP($C15,[0]!ISA_8_R_table,COLUMN(E$1),FALSE))</f>
        <v>#REF!</v>
      </c>
      <c r="F15" s="13" t="e">
        <f>IF($C15="","",VLOOKUP($C15,[0]!ISA_8_R_table,COLUMN(F$1),FALSE))</f>
        <v>#REF!</v>
      </c>
      <c r="G15" s="13" t="e">
        <f>IF($C15="","",VLOOKUP($C15,[0]!ISA_8_R_table,COLUMN(G$1),FALSE))</f>
        <v>#REF!</v>
      </c>
      <c r="H15" s="13" t="e">
        <f>IF($C15="","",VLOOKUP($C15,[0]!ISA_8_R_table,COLUMN(H$1),FALSE))</f>
        <v>#REF!</v>
      </c>
      <c r="I15" s="13">
        <f t="shared" si="1"/>
        <v>0</v>
      </c>
      <c r="J15" s="13">
        <f t="shared" si="2"/>
        <v>1</v>
      </c>
      <c r="K15" s="13">
        <f t="shared" si="4"/>
        <v>0</v>
      </c>
      <c r="L15" s="13">
        <f t="shared" si="3"/>
        <v>1</v>
      </c>
      <c r="M15" s="13" t="e">
        <f t="shared" si="5"/>
        <v>#REF!</v>
      </c>
      <c r="N15" s="13" t="e">
        <f t="shared" si="6"/>
        <v>#REF!</v>
      </c>
    </row>
    <row r="16" spans="1:16" x14ac:dyDescent="0.25">
      <c r="A16" s="13" t="e">
        <f t="shared" si="0"/>
        <v>#REF!</v>
      </c>
      <c r="B16" s="13">
        <v>14</v>
      </c>
      <c r="C16" s="14" t="s">
        <v>18</v>
      </c>
      <c r="D16" s="15">
        <v>9</v>
      </c>
      <c r="E16" s="13" t="e">
        <f>IF($C16="","",VLOOKUP($C16,[0]!ISA_8_R_table,COLUMN(E$1),FALSE))</f>
        <v>#REF!</v>
      </c>
      <c r="F16" s="13" t="e">
        <f>IF($C16="","",VLOOKUP($C16,[0]!ISA_8_R_table,COLUMN(F$1),FALSE))</f>
        <v>#REF!</v>
      </c>
      <c r="G16" s="13" t="e">
        <f>IF($C16="","",VLOOKUP($C16,[0]!ISA_8_R_table,COLUMN(G$1),FALSE))</f>
        <v>#REF!</v>
      </c>
      <c r="H16" s="13" t="e">
        <f>IF($C16="","",VLOOKUP($C16,[0]!ISA_8_R_table,COLUMN(H$1),FALSE))</f>
        <v>#REF!</v>
      </c>
      <c r="I16" s="13">
        <f t="shared" si="1"/>
        <v>1</v>
      </c>
      <c r="J16" s="13">
        <f t="shared" si="2"/>
        <v>0</v>
      </c>
      <c r="K16" s="13">
        <f t="shared" si="4"/>
        <v>0</v>
      </c>
      <c r="L16" s="13">
        <f t="shared" si="3"/>
        <v>1</v>
      </c>
      <c r="M16" s="13" t="e">
        <f t="shared" si="5"/>
        <v>#REF!</v>
      </c>
      <c r="N16" s="13" t="e">
        <f t="shared" si="6"/>
        <v>#REF!</v>
      </c>
      <c r="P16" s="8"/>
    </row>
    <row r="17" spans="1:14" x14ac:dyDescent="0.25">
      <c r="A17" s="13" t="e">
        <f>IF(M17="","",""""&amp;M17&amp;"""")</f>
        <v>#REF!</v>
      </c>
      <c r="B17" s="13">
        <v>15</v>
      </c>
      <c r="C17" s="14" t="s">
        <v>18</v>
      </c>
      <c r="D17" s="15">
        <v>0</v>
      </c>
      <c r="E17" s="13" t="e">
        <f>IF($C17="","",VLOOKUP($C17,[0]!ISA_8_R_table,COLUMN(E$1),FALSE))</f>
        <v>#REF!</v>
      </c>
      <c r="F17" s="13" t="e">
        <f>IF($C17="","",VLOOKUP($C17,[0]!ISA_8_R_table,COLUMN(F$1),FALSE))</f>
        <v>#REF!</v>
      </c>
      <c r="G17" s="13" t="e">
        <f>IF($C17="","",VLOOKUP($C17,[0]!ISA_8_R_table,COLUMN(G$1),FALSE))</f>
        <v>#REF!</v>
      </c>
      <c r="H17" s="13" t="e">
        <f>IF($C17="","",VLOOKUP($C17,[0]!ISA_8_R_table,COLUMN(H$1),FALSE))</f>
        <v>#REF!</v>
      </c>
      <c r="I17" s="13">
        <f t="shared" si="1"/>
        <v>0</v>
      </c>
      <c r="J17" s="13">
        <f t="shared" si="2"/>
        <v>0</v>
      </c>
      <c r="K17" s="13">
        <f t="shared" si="4"/>
        <v>0</v>
      </c>
      <c r="L17" s="13">
        <f t="shared" si="3"/>
        <v>0</v>
      </c>
      <c r="M17" s="13" t="e">
        <f t="shared" si="5"/>
        <v>#REF!</v>
      </c>
      <c r="N17" s="13" t="e">
        <f t="shared" si="6"/>
        <v>#REF!</v>
      </c>
    </row>
    <row r="18" spans="1:14" x14ac:dyDescent="0.25">
      <c r="A18" s="13" t="e">
        <f t="shared" ref="A18:A33" si="7">IF(M18="","",""""&amp;M18&amp;"""")</f>
        <v>#REF!</v>
      </c>
      <c r="B18" s="13">
        <v>16</v>
      </c>
      <c r="C18" s="14" t="s">
        <v>18</v>
      </c>
      <c r="D18" s="15">
        <v>0</v>
      </c>
      <c r="E18" s="13" t="e">
        <f>IF($C18="","",VLOOKUP($C18,[0]!ISA_8_R_table,COLUMN(E$1),FALSE))</f>
        <v>#REF!</v>
      </c>
      <c r="F18" s="13" t="e">
        <f>IF($C18="","",VLOOKUP($C18,[0]!ISA_8_R_table,COLUMN(F$1),FALSE))</f>
        <v>#REF!</v>
      </c>
      <c r="G18" s="13" t="e">
        <f>IF($C18="","",VLOOKUP($C18,[0]!ISA_8_R_table,COLUMN(G$1),FALSE))</f>
        <v>#REF!</v>
      </c>
      <c r="H18" s="13" t="e">
        <f>IF($C18="","",VLOOKUP($C18,[0]!ISA_8_R_table,COLUMN(H$1),FALSE))</f>
        <v>#REF!</v>
      </c>
      <c r="I18" s="13">
        <f t="shared" si="1"/>
        <v>0</v>
      </c>
      <c r="J18" s="13">
        <f t="shared" si="2"/>
        <v>0</v>
      </c>
      <c r="K18" s="13">
        <f t="shared" si="4"/>
        <v>0</v>
      </c>
      <c r="L18" s="13">
        <f t="shared" si="3"/>
        <v>0</v>
      </c>
      <c r="M18" s="13" t="e">
        <f t="shared" si="5"/>
        <v>#REF!</v>
      </c>
      <c r="N18" s="13" t="e">
        <f t="shared" si="6"/>
        <v>#REF!</v>
      </c>
    </row>
    <row r="19" spans="1:14" x14ac:dyDescent="0.25">
      <c r="A19" s="13" t="e">
        <f t="shared" si="7"/>
        <v>#REF!</v>
      </c>
      <c r="B19" s="13">
        <v>17</v>
      </c>
      <c r="C19" s="14" t="s">
        <v>18</v>
      </c>
      <c r="D19" s="15">
        <v>0</v>
      </c>
      <c r="E19" s="13" t="e">
        <f>IF($C19="","",VLOOKUP($C19,[0]!ISA_8_R_table,COLUMN(E$1),FALSE))</f>
        <v>#REF!</v>
      </c>
      <c r="F19" s="13" t="e">
        <f>IF($C19="","",VLOOKUP($C19,[0]!ISA_8_R_table,COLUMN(F$1),FALSE))</f>
        <v>#REF!</v>
      </c>
      <c r="G19" s="13" t="e">
        <f>IF($C19="","",VLOOKUP($C19,[0]!ISA_8_R_table,COLUMN(G$1),FALSE))</f>
        <v>#REF!</v>
      </c>
      <c r="H19" s="13" t="e">
        <f>IF($C19="","",VLOOKUP($C19,[0]!ISA_8_R_table,COLUMN(H$1),FALSE))</f>
        <v>#REF!</v>
      </c>
      <c r="I19" s="13">
        <f t="shared" si="1"/>
        <v>0</v>
      </c>
      <c r="J19" s="13">
        <f t="shared" si="2"/>
        <v>0</v>
      </c>
      <c r="K19" s="13">
        <f t="shared" si="4"/>
        <v>0</v>
      </c>
      <c r="L19" s="13">
        <f t="shared" si="3"/>
        <v>0</v>
      </c>
      <c r="M19" s="13" t="e">
        <f t="shared" si="5"/>
        <v>#REF!</v>
      </c>
      <c r="N19" s="13" t="e">
        <f t="shared" si="6"/>
        <v>#REF!</v>
      </c>
    </row>
    <row r="20" spans="1:14" x14ac:dyDescent="0.25">
      <c r="A20" s="13" t="e">
        <f t="shared" si="7"/>
        <v>#REF!</v>
      </c>
      <c r="B20" s="13">
        <v>18</v>
      </c>
      <c r="C20" s="14" t="s">
        <v>18</v>
      </c>
      <c r="D20" s="15">
        <v>0</v>
      </c>
      <c r="E20" s="13" t="e">
        <f>IF($C20="","",VLOOKUP($C20,[0]!ISA_8_R_table,COLUMN(E$1),FALSE))</f>
        <v>#REF!</v>
      </c>
      <c r="F20" s="13" t="e">
        <f>IF($C20="","",VLOOKUP($C20,[0]!ISA_8_R_table,COLUMN(F$1),FALSE))</f>
        <v>#REF!</v>
      </c>
      <c r="G20" s="13" t="e">
        <f>IF($C20="","",VLOOKUP($C20,[0]!ISA_8_R_table,COLUMN(G$1),FALSE))</f>
        <v>#REF!</v>
      </c>
      <c r="H20" s="13" t="e">
        <f>IF($C20="","",VLOOKUP($C20,[0]!ISA_8_R_table,COLUMN(H$1),FALSE))</f>
        <v>#REF!</v>
      </c>
      <c r="I20" s="13">
        <f t="shared" si="1"/>
        <v>0</v>
      </c>
      <c r="J20" s="13">
        <f t="shared" si="2"/>
        <v>0</v>
      </c>
      <c r="K20" s="13">
        <f t="shared" si="4"/>
        <v>0</v>
      </c>
      <c r="L20" s="13">
        <f t="shared" si="3"/>
        <v>0</v>
      </c>
      <c r="M20" s="13" t="e">
        <f t="shared" si="5"/>
        <v>#REF!</v>
      </c>
      <c r="N20" s="13" t="e">
        <f t="shared" si="6"/>
        <v>#REF!</v>
      </c>
    </row>
    <row r="21" spans="1:14" x14ac:dyDescent="0.25">
      <c r="A21" s="13" t="e">
        <f t="shared" si="7"/>
        <v>#REF!</v>
      </c>
      <c r="B21" s="13">
        <v>19</v>
      </c>
      <c r="C21" s="14" t="s">
        <v>18</v>
      </c>
      <c r="D21" s="15">
        <v>0</v>
      </c>
      <c r="E21" s="13" t="e">
        <f>IF($C21="","",VLOOKUP($C21,[0]!ISA_8_R_table,COLUMN(E$1),FALSE))</f>
        <v>#REF!</v>
      </c>
      <c r="F21" s="13" t="e">
        <f>IF($C21="","",VLOOKUP($C21,[0]!ISA_8_R_table,COLUMN(F$1),FALSE))</f>
        <v>#REF!</v>
      </c>
      <c r="G21" s="13" t="e">
        <f>IF($C21="","",VLOOKUP($C21,[0]!ISA_8_R_table,COLUMN(G$1),FALSE))</f>
        <v>#REF!</v>
      </c>
      <c r="H21" s="13" t="e">
        <f>IF($C21="","",VLOOKUP($C21,[0]!ISA_8_R_table,COLUMN(H$1),FALSE))</f>
        <v>#REF!</v>
      </c>
      <c r="I21" s="13">
        <f t="shared" si="1"/>
        <v>0</v>
      </c>
      <c r="J21" s="13">
        <f t="shared" si="2"/>
        <v>0</v>
      </c>
      <c r="K21" s="13">
        <f t="shared" si="4"/>
        <v>0</v>
      </c>
      <c r="L21" s="13">
        <f t="shared" si="3"/>
        <v>0</v>
      </c>
      <c r="M21" s="13" t="e">
        <f t="shared" si="5"/>
        <v>#REF!</v>
      </c>
      <c r="N21" s="13" t="e">
        <f t="shared" si="6"/>
        <v>#REF!</v>
      </c>
    </row>
    <row r="22" spans="1:14" x14ac:dyDescent="0.25">
      <c r="A22" s="13" t="e">
        <f t="shared" si="7"/>
        <v>#REF!</v>
      </c>
      <c r="B22" s="13">
        <v>20</v>
      </c>
      <c r="C22" s="14" t="s">
        <v>18</v>
      </c>
      <c r="D22" s="15">
        <v>0</v>
      </c>
      <c r="E22" s="13" t="e">
        <f>IF($C22="","",VLOOKUP($C22,[0]!ISA_8_R_table,COLUMN(E$1),FALSE))</f>
        <v>#REF!</v>
      </c>
      <c r="F22" s="13" t="e">
        <f>IF($C22="","",VLOOKUP($C22,[0]!ISA_8_R_table,COLUMN(F$1),FALSE))</f>
        <v>#REF!</v>
      </c>
      <c r="G22" s="13" t="e">
        <f>IF($C22="","",VLOOKUP($C22,[0]!ISA_8_R_table,COLUMN(G$1),FALSE))</f>
        <v>#REF!</v>
      </c>
      <c r="H22" s="13" t="e">
        <f>IF($C22="","",VLOOKUP($C22,[0]!ISA_8_R_table,COLUMN(H$1),FALSE))</f>
        <v>#REF!</v>
      </c>
      <c r="I22" s="13">
        <f t="shared" si="1"/>
        <v>0</v>
      </c>
      <c r="J22" s="13">
        <f t="shared" si="2"/>
        <v>0</v>
      </c>
      <c r="K22" s="13">
        <f t="shared" si="4"/>
        <v>0</v>
      </c>
      <c r="L22" s="13">
        <f t="shared" si="3"/>
        <v>0</v>
      </c>
      <c r="M22" s="13" t="e">
        <f t="shared" si="5"/>
        <v>#REF!</v>
      </c>
      <c r="N22" s="13" t="e">
        <f t="shared" si="6"/>
        <v>#REF!</v>
      </c>
    </row>
    <row r="23" spans="1:14" x14ac:dyDescent="0.25">
      <c r="A23" s="13" t="e">
        <f t="shared" si="7"/>
        <v>#REF!</v>
      </c>
      <c r="B23" s="13">
        <v>21</v>
      </c>
      <c r="C23" s="14" t="s">
        <v>18</v>
      </c>
      <c r="D23" s="15">
        <v>0</v>
      </c>
      <c r="E23" s="13" t="e">
        <f>IF($C23="","",VLOOKUP($C23,[0]!ISA_8_R_table,COLUMN(E$1),FALSE))</f>
        <v>#REF!</v>
      </c>
      <c r="F23" s="13" t="e">
        <f>IF($C23="","",VLOOKUP($C23,[0]!ISA_8_R_table,COLUMN(F$1),FALSE))</f>
        <v>#REF!</v>
      </c>
      <c r="G23" s="13" t="e">
        <f>IF($C23="","",VLOOKUP($C23,[0]!ISA_8_R_table,COLUMN(G$1),FALSE))</f>
        <v>#REF!</v>
      </c>
      <c r="H23" s="13" t="e">
        <f>IF($C23="","",VLOOKUP($C23,[0]!ISA_8_R_table,COLUMN(H$1),FALSE))</f>
        <v>#REF!</v>
      </c>
      <c r="I23" s="13">
        <f t="shared" si="1"/>
        <v>0</v>
      </c>
      <c r="J23" s="13">
        <f t="shared" si="2"/>
        <v>0</v>
      </c>
      <c r="K23" s="13">
        <f t="shared" si="4"/>
        <v>0</v>
      </c>
      <c r="L23" s="13">
        <f t="shared" si="3"/>
        <v>0</v>
      </c>
      <c r="M23" s="13" t="e">
        <f t="shared" si="5"/>
        <v>#REF!</v>
      </c>
      <c r="N23" s="13" t="e">
        <f t="shared" si="6"/>
        <v>#REF!</v>
      </c>
    </row>
    <row r="24" spans="1:14" x14ac:dyDescent="0.25">
      <c r="A24" s="13" t="e">
        <f t="shared" si="7"/>
        <v>#REF!</v>
      </c>
      <c r="B24" s="13">
        <v>22</v>
      </c>
      <c r="C24" s="14" t="s">
        <v>18</v>
      </c>
      <c r="D24" s="15">
        <v>0</v>
      </c>
      <c r="E24" s="13" t="e">
        <f>IF($C24="","",VLOOKUP($C24,[0]!ISA_8_R_table,COLUMN(E$1),FALSE))</f>
        <v>#REF!</v>
      </c>
      <c r="F24" s="13" t="e">
        <f>IF($C24="","",VLOOKUP($C24,[0]!ISA_8_R_table,COLUMN(F$1),FALSE))</f>
        <v>#REF!</v>
      </c>
      <c r="G24" s="13" t="e">
        <f>IF($C24="","",VLOOKUP($C24,[0]!ISA_8_R_table,COLUMN(G$1),FALSE))</f>
        <v>#REF!</v>
      </c>
      <c r="H24" s="13" t="e">
        <f>IF($C24="","",VLOOKUP($C24,[0]!ISA_8_R_table,COLUMN(H$1),FALSE))</f>
        <v>#REF!</v>
      </c>
      <c r="I24" s="13">
        <f t="shared" si="1"/>
        <v>0</v>
      </c>
      <c r="J24" s="13">
        <f t="shared" si="2"/>
        <v>0</v>
      </c>
      <c r="K24" s="13">
        <f t="shared" si="4"/>
        <v>0</v>
      </c>
      <c r="L24" s="13">
        <f t="shared" si="3"/>
        <v>0</v>
      </c>
      <c r="M24" s="13" t="e">
        <f t="shared" si="5"/>
        <v>#REF!</v>
      </c>
      <c r="N24" s="13" t="e">
        <f t="shared" si="6"/>
        <v>#REF!</v>
      </c>
    </row>
    <row r="25" spans="1:14" x14ac:dyDescent="0.25">
      <c r="A25" s="13" t="e">
        <f t="shared" si="7"/>
        <v>#REF!</v>
      </c>
      <c r="B25" s="13">
        <v>23</v>
      </c>
      <c r="C25" s="14" t="s">
        <v>18</v>
      </c>
      <c r="D25" s="15">
        <v>0</v>
      </c>
      <c r="E25" s="13" t="e">
        <f>IF($C25="","",VLOOKUP($C25,[0]!ISA_8_R_table,COLUMN(E$1),FALSE))</f>
        <v>#REF!</v>
      </c>
      <c r="F25" s="13" t="e">
        <f>IF($C25="","",VLOOKUP($C25,[0]!ISA_8_R_table,COLUMN(F$1),FALSE))</f>
        <v>#REF!</v>
      </c>
      <c r="G25" s="13" t="e">
        <f>IF($C25="","",VLOOKUP($C25,[0]!ISA_8_R_table,COLUMN(G$1),FALSE))</f>
        <v>#REF!</v>
      </c>
      <c r="H25" s="13" t="e">
        <f>IF($C25="","",VLOOKUP($C25,[0]!ISA_8_R_table,COLUMN(H$1),FALSE))</f>
        <v>#REF!</v>
      </c>
      <c r="I25" s="13">
        <f t="shared" si="1"/>
        <v>0</v>
      </c>
      <c r="J25" s="13">
        <f t="shared" si="2"/>
        <v>0</v>
      </c>
      <c r="K25" s="13">
        <f t="shared" si="4"/>
        <v>0</v>
      </c>
      <c r="L25" s="13">
        <f t="shared" si="3"/>
        <v>0</v>
      </c>
      <c r="M25" s="13" t="e">
        <f t="shared" si="5"/>
        <v>#REF!</v>
      </c>
      <c r="N25" s="13" t="e">
        <f t="shared" si="6"/>
        <v>#REF!</v>
      </c>
    </row>
    <row r="26" spans="1:14" x14ac:dyDescent="0.25">
      <c r="A26" s="13" t="e">
        <f t="shared" si="7"/>
        <v>#REF!</v>
      </c>
      <c r="B26" s="13">
        <v>24</v>
      </c>
      <c r="C26" s="14" t="s">
        <v>18</v>
      </c>
      <c r="D26" s="15">
        <v>0</v>
      </c>
      <c r="E26" s="13" t="e">
        <f>IF($C26="","",VLOOKUP($C26,[0]!ISA_8_R_table,COLUMN(E$1),FALSE))</f>
        <v>#REF!</v>
      </c>
      <c r="F26" s="13" t="e">
        <f>IF($C26="","",VLOOKUP($C26,[0]!ISA_8_R_table,COLUMN(F$1),FALSE))</f>
        <v>#REF!</v>
      </c>
      <c r="G26" s="13" t="e">
        <f>IF($C26="","",VLOOKUP($C26,[0]!ISA_8_R_table,COLUMN(G$1),FALSE))</f>
        <v>#REF!</v>
      </c>
      <c r="H26" s="13" t="e">
        <f>IF($C26="","",VLOOKUP($C26,[0]!ISA_8_R_table,COLUMN(H$1),FALSE))</f>
        <v>#REF!</v>
      </c>
      <c r="I26" s="13">
        <f t="shared" si="1"/>
        <v>0</v>
      </c>
      <c r="J26" s="13">
        <f t="shared" si="2"/>
        <v>0</v>
      </c>
      <c r="K26" s="13">
        <f t="shared" si="4"/>
        <v>0</v>
      </c>
      <c r="L26" s="13">
        <f t="shared" si="3"/>
        <v>0</v>
      </c>
      <c r="M26" s="13" t="e">
        <f t="shared" si="5"/>
        <v>#REF!</v>
      </c>
      <c r="N26" s="13" t="e">
        <f t="shared" si="6"/>
        <v>#REF!</v>
      </c>
    </row>
    <row r="27" spans="1:14" x14ac:dyDescent="0.25">
      <c r="A27" s="13" t="e">
        <f t="shared" si="7"/>
        <v>#REF!</v>
      </c>
      <c r="B27" s="13">
        <v>25</v>
      </c>
      <c r="C27" s="14" t="s">
        <v>18</v>
      </c>
      <c r="D27" s="15">
        <v>0</v>
      </c>
      <c r="E27" s="13" t="e">
        <f>IF($C27="","",VLOOKUP($C27,[0]!ISA_8_R_table,COLUMN(E$1),FALSE))</f>
        <v>#REF!</v>
      </c>
      <c r="F27" s="13" t="e">
        <f>IF($C27="","",VLOOKUP($C27,[0]!ISA_8_R_table,COLUMN(F$1),FALSE))</f>
        <v>#REF!</v>
      </c>
      <c r="G27" s="13" t="e">
        <f>IF($C27="","",VLOOKUP($C27,[0]!ISA_8_R_table,COLUMN(G$1),FALSE))</f>
        <v>#REF!</v>
      </c>
      <c r="H27" s="13" t="e">
        <f>IF($C27="","",VLOOKUP($C27,[0]!ISA_8_R_table,COLUMN(H$1),FALSE))</f>
        <v>#REF!</v>
      </c>
      <c r="I27" s="13">
        <f t="shared" si="1"/>
        <v>0</v>
      </c>
      <c r="J27" s="13">
        <f t="shared" si="2"/>
        <v>0</v>
      </c>
      <c r="K27" s="13">
        <f t="shared" si="4"/>
        <v>0</v>
      </c>
      <c r="L27" s="13">
        <f t="shared" si="3"/>
        <v>0</v>
      </c>
      <c r="M27" s="13" t="e">
        <f t="shared" si="5"/>
        <v>#REF!</v>
      </c>
      <c r="N27" s="13" t="e">
        <f t="shared" si="6"/>
        <v>#REF!</v>
      </c>
    </row>
    <row r="28" spans="1:14" x14ac:dyDescent="0.25">
      <c r="A28" s="13" t="e">
        <f t="shared" si="7"/>
        <v>#REF!</v>
      </c>
      <c r="B28" s="13">
        <v>26</v>
      </c>
      <c r="C28" s="14" t="s">
        <v>18</v>
      </c>
      <c r="D28" s="15">
        <v>0</v>
      </c>
      <c r="E28" s="13" t="e">
        <f>IF($C28="","",VLOOKUP($C28,[0]!ISA_8_R_table,COLUMN(E$1),FALSE))</f>
        <v>#REF!</v>
      </c>
      <c r="F28" s="13" t="e">
        <f>IF($C28="","",VLOOKUP($C28,[0]!ISA_8_R_table,COLUMN(F$1),FALSE))</f>
        <v>#REF!</v>
      </c>
      <c r="G28" s="13" t="e">
        <f>IF($C28="","",VLOOKUP($C28,[0]!ISA_8_R_table,COLUMN(G$1),FALSE))</f>
        <v>#REF!</v>
      </c>
      <c r="H28" s="13" t="e">
        <f>IF($C28="","",VLOOKUP($C28,[0]!ISA_8_R_table,COLUMN(H$1),FALSE))</f>
        <v>#REF!</v>
      </c>
      <c r="I28" s="13">
        <f t="shared" si="1"/>
        <v>0</v>
      </c>
      <c r="J28" s="13">
        <f t="shared" si="2"/>
        <v>0</v>
      </c>
      <c r="K28" s="13">
        <f t="shared" si="4"/>
        <v>0</v>
      </c>
      <c r="L28" s="13">
        <f t="shared" si="3"/>
        <v>0</v>
      </c>
      <c r="M28" s="13" t="e">
        <f t="shared" si="5"/>
        <v>#REF!</v>
      </c>
      <c r="N28" s="13" t="e">
        <f t="shared" si="6"/>
        <v>#REF!</v>
      </c>
    </row>
    <row r="29" spans="1:14" x14ac:dyDescent="0.25">
      <c r="A29" s="13" t="e">
        <f t="shared" si="7"/>
        <v>#REF!</v>
      </c>
      <c r="B29" s="13">
        <v>27</v>
      </c>
      <c r="C29" s="14" t="s">
        <v>18</v>
      </c>
      <c r="D29" s="15">
        <v>0</v>
      </c>
      <c r="E29" s="13" t="e">
        <f>IF($C29="","",VLOOKUP($C29,[0]!ISA_8_R_table,COLUMN(E$1),FALSE))</f>
        <v>#REF!</v>
      </c>
      <c r="F29" s="13" t="e">
        <f>IF($C29="","",VLOOKUP($C29,[0]!ISA_8_R_table,COLUMN(F$1),FALSE))</f>
        <v>#REF!</v>
      </c>
      <c r="G29" s="13" t="e">
        <f>IF($C29="","",VLOOKUP($C29,[0]!ISA_8_R_table,COLUMN(G$1),FALSE))</f>
        <v>#REF!</v>
      </c>
      <c r="H29" s="13" t="e">
        <f>IF($C29="","",VLOOKUP($C29,[0]!ISA_8_R_table,COLUMN(H$1),FALSE))</f>
        <v>#REF!</v>
      </c>
      <c r="I29" s="13">
        <f t="shared" si="1"/>
        <v>0</v>
      </c>
      <c r="J29" s="13">
        <f t="shared" si="2"/>
        <v>0</v>
      </c>
      <c r="K29" s="13">
        <f t="shared" si="4"/>
        <v>0</v>
      </c>
      <c r="L29" s="13">
        <f t="shared" si="3"/>
        <v>0</v>
      </c>
      <c r="M29" s="13" t="e">
        <f t="shared" si="5"/>
        <v>#REF!</v>
      </c>
      <c r="N29" s="13" t="e">
        <f t="shared" si="6"/>
        <v>#REF!</v>
      </c>
    </row>
    <row r="30" spans="1:14" x14ac:dyDescent="0.25">
      <c r="A30" s="13" t="e">
        <f t="shared" si="7"/>
        <v>#REF!</v>
      </c>
      <c r="B30" s="13">
        <v>28</v>
      </c>
      <c r="C30" s="14" t="s">
        <v>18</v>
      </c>
      <c r="D30" s="15">
        <v>0</v>
      </c>
      <c r="E30" s="13" t="e">
        <f>IF($C30="","",VLOOKUP($C30,[0]!ISA_8_R_table,COLUMN(E$1),FALSE))</f>
        <v>#REF!</v>
      </c>
      <c r="F30" s="13" t="e">
        <f>IF($C30="","",VLOOKUP($C30,[0]!ISA_8_R_table,COLUMN(F$1),FALSE))</f>
        <v>#REF!</v>
      </c>
      <c r="G30" s="13" t="e">
        <f>IF($C30="","",VLOOKUP($C30,[0]!ISA_8_R_table,COLUMN(G$1),FALSE))</f>
        <v>#REF!</v>
      </c>
      <c r="H30" s="13" t="e">
        <f>IF($C30="","",VLOOKUP($C30,[0]!ISA_8_R_table,COLUMN(H$1),FALSE))</f>
        <v>#REF!</v>
      </c>
      <c r="I30" s="13">
        <f t="shared" si="1"/>
        <v>0</v>
      </c>
      <c r="J30" s="13">
        <f t="shared" si="2"/>
        <v>0</v>
      </c>
      <c r="K30" s="13">
        <f t="shared" si="4"/>
        <v>0</v>
      </c>
      <c r="L30" s="13">
        <f t="shared" si="3"/>
        <v>0</v>
      </c>
      <c r="M30" s="13" t="e">
        <f t="shared" si="5"/>
        <v>#REF!</v>
      </c>
      <c r="N30" s="13" t="e">
        <f t="shared" si="6"/>
        <v>#REF!</v>
      </c>
    </row>
    <row r="31" spans="1:14" x14ac:dyDescent="0.25">
      <c r="A31" s="13" t="e">
        <f t="shared" si="7"/>
        <v>#REF!</v>
      </c>
      <c r="B31" s="13">
        <v>29</v>
      </c>
      <c r="C31" s="14" t="s">
        <v>18</v>
      </c>
      <c r="D31" s="15">
        <v>0</v>
      </c>
      <c r="E31" s="13" t="e">
        <f>IF($C31="","",VLOOKUP($C31,[0]!ISA_8_R_table,COLUMN(E$1),FALSE))</f>
        <v>#REF!</v>
      </c>
      <c r="F31" s="13" t="e">
        <f>IF($C31="","",VLOOKUP($C31,[0]!ISA_8_R_table,COLUMN(F$1),FALSE))</f>
        <v>#REF!</v>
      </c>
      <c r="G31" s="13" t="e">
        <f>IF($C31="","",VLOOKUP($C31,[0]!ISA_8_R_table,COLUMN(G$1),FALSE))</f>
        <v>#REF!</v>
      </c>
      <c r="H31" s="13" t="e">
        <f>IF($C31="","",VLOOKUP($C31,[0]!ISA_8_R_table,COLUMN(H$1),FALSE))</f>
        <v>#REF!</v>
      </c>
      <c r="I31" s="13">
        <f t="shared" si="1"/>
        <v>0</v>
      </c>
      <c r="J31" s="13">
        <f t="shared" si="2"/>
        <v>0</v>
      </c>
      <c r="K31" s="13">
        <f t="shared" si="4"/>
        <v>0</v>
      </c>
      <c r="L31" s="13">
        <f t="shared" si="3"/>
        <v>0</v>
      </c>
      <c r="M31" s="13" t="e">
        <f t="shared" si="5"/>
        <v>#REF!</v>
      </c>
      <c r="N31" s="13" t="e">
        <f t="shared" si="6"/>
        <v>#REF!</v>
      </c>
    </row>
    <row r="32" spans="1:14" x14ac:dyDescent="0.25">
      <c r="A32" s="13" t="e">
        <f t="shared" si="7"/>
        <v>#REF!</v>
      </c>
      <c r="B32" s="13">
        <v>30</v>
      </c>
      <c r="C32" s="14" t="s">
        <v>18</v>
      </c>
      <c r="D32" s="15">
        <v>0</v>
      </c>
      <c r="E32" s="13" t="e">
        <f>IF($C32="","",VLOOKUP($C32,[0]!ISA_8_R_table,COLUMN(E$1),FALSE))</f>
        <v>#REF!</v>
      </c>
      <c r="F32" s="13" t="e">
        <f>IF($C32="","",VLOOKUP($C32,[0]!ISA_8_R_table,COLUMN(F$1),FALSE))</f>
        <v>#REF!</v>
      </c>
      <c r="G32" s="13" t="e">
        <f>IF($C32="","",VLOOKUP($C32,[0]!ISA_8_R_table,COLUMN(G$1),FALSE))</f>
        <v>#REF!</v>
      </c>
      <c r="H32" s="13" t="e">
        <f>IF($C32="","",VLOOKUP($C32,[0]!ISA_8_R_table,COLUMN(H$1),FALSE))</f>
        <v>#REF!</v>
      </c>
      <c r="I32" s="13">
        <f t="shared" si="1"/>
        <v>0</v>
      </c>
      <c r="J32" s="13">
        <f t="shared" si="2"/>
        <v>0</v>
      </c>
      <c r="K32" s="13">
        <f t="shared" si="4"/>
        <v>0</v>
      </c>
      <c r="L32" s="13">
        <f t="shared" si="3"/>
        <v>0</v>
      </c>
      <c r="M32" s="13" t="e">
        <f t="shared" si="5"/>
        <v>#REF!</v>
      </c>
      <c r="N32" s="13" t="e">
        <f t="shared" si="6"/>
        <v>#REF!</v>
      </c>
    </row>
    <row r="33" spans="1:14" x14ac:dyDescent="0.25">
      <c r="A33" s="13" t="e">
        <f t="shared" si="7"/>
        <v>#REF!</v>
      </c>
      <c r="B33" s="13">
        <v>31</v>
      </c>
      <c r="C33" s="14" t="s">
        <v>18</v>
      </c>
      <c r="D33" s="15">
        <v>0</v>
      </c>
      <c r="E33" s="13" t="e">
        <f>IF($C33="","",VLOOKUP($C33,[0]!ISA_8_R_table,COLUMN(E$1),FALSE))</f>
        <v>#REF!</v>
      </c>
      <c r="F33" s="13" t="e">
        <f>IF($C33="","",VLOOKUP($C33,[0]!ISA_8_R_table,COLUMN(F$1),FALSE))</f>
        <v>#REF!</v>
      </c>
      <c r="G33" s="13" t="e">
        <f>IF($C33="","",VLOOKUP($C33,[0]!ISA_8_R_table,COLUMN(G$1),FALSE))</f>
        <v>#REF!</v>
      </c>
      <c r="H33" s="13" t="e">
        <f>IF($C33="","",VLOOKUP($C33,[0]!ISA_8_R_table,COLUMN(H$1),FALSE))</f>
        <v>#REF!</v>
      </c>
      <c r="I33" s="13">
        <f t="shared" si="1"/>
        <v>0</v>
      </c>
      <c r="J33" s="13">
        <f t="shared" si="2"/>
        <v>0</v>
      </c>
      <c r="K33" s="13">
        <f t="shared" si="4"/>
        <v>0</v>
      </c>
      <c r="L33" s="13">
        <f t="shared" si="3"/>
        <v>0</v>
      </c>
      <c r="M33" s="13" t="e">
        <f t="shared" si="5"/>
        <v>#REF!</v>
      </c>
      <c r="N33" s="13" t="e">
        <f t="shared" si="6"/>
        <v>#REF!</v>
      </c>
    </row>
    <row r="39" spans="1:14" x14ac:dyDescent="0.25">
      <c r="A39" s="1" t="s">
        <v>98</v>
      </c>
    </row>
    <row r="40" spans="1:14" x14ac:dyDescent="0.25">
      <c r="A40" s="1" t="e">
        <f>""""&amp;"content"&amp;""""&amp;":["&amp;A2&amp;A3&amp;A4&amp;A5&amp;A6&amp;A7&amp;A8&amp;A9&amp;A10&amp;A11&amp;A12&amp;A13&amp;A14&amp;A15&amp;A16&amp;A17&amp;"]"</f>
        <v>#REF!</v>
      </c>
    </row>
    <row r="42" spans="1:14" x14ac:dyDescent="0.25">
      <c r="A42" s="1" t="s">
        <v>99</v>
      </c>
    </row>
    <row r="43" spans="1:14" x14ac:dyDescent="0.25">
      <c r="A43" s="1" t="e">
        <f>N2&amp;" "&amp;N3&amp;" "&amp;N4&amp;"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</f>
        <v>#REF!</v>
      </c>
    </row>
  </sheetData>
  <dataValidations count="1">
    <dataValidation type="list" allowBlank="1" showInputMessage="1" showErrorMessage="1" sqref="D2:D12 D14:D33" xr:uid="{9EE2F1C0-235C-154C-904C-F0C03796B0FD}">
      <formula1>Values_list_ISA_8_R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EE685-1ECF-3540-A70C-D43CC4070050}">
  <sheetPr>
    <tabColor rgb="FF00B050"/>
  </sheetPr>
  <dimension ref="A1:P137"/>
  <sheetViews>
    <sheetView zoomScaleNormal="100" workbookViewId="0">
      <selection activeCell="D13" sqref="D13"/>
    </sheetView>
  </sheetViews>
  <sheetFormatPr baseColWidth="10" defaultRowHeight="20" customHeight="1" x14ac:dyDescent="0.2"/>
  <cols>
    <col min="1" max="1" width="21.83203125" style="29" customWidth="1"/>
    <col min="2" max="2" width="5.83203125" style="29" customWidth="1"/>
    <col min="3" max="4" width="12.83203125" style="29" customWidth="1"/>
    <col min="5" max="12" width="3.83203125" style="34" customWidth="1"/>
    <col min="13" max="13" width="12.1640625" style="35" customWidth="1"/>
    <col min="14" max="14" width="5.83203125" style="35" customWidth="1"/>
    <col min="15" max="20" width="13.83203125" style="29" customWidth="1"/>
    <col min="21" max="21" width="10.83203125" style="29"/>
    <col min="22" max="22" width="10.83203125" style="29" customWidth="1"/>
    <col min="23" max="16384" width="10.83203125" style="29"/>
  </cols>
  <sheetData>
    <row r="1" spans="1:14" ht="20" customHeight="1" x14ac:dyDescent="0.2">
      <c r="A1" s="33" t="s">
        <v>99</v>
      </c>
      <c r="B1" s="29" t="s">
        <v>164</v>
      </c>
      <c r="C1" s="29" t="str">
        <f>A137</f>
        <v>00 28 00 00 10 32 00 00 11 A5 00 00 00 40 00 00 00 A5 00 00 00 B0 00 00 00 A5 00 00 00 B0 00 00 00 31 00 00 10 30 00 00 18 2C 00 00 80 00 00 90 65 00 00 00 45 00 00 00 B0 2C 00 00 80 00 00 11 00 00 AF 21 00 00 90 68 00 00 00 00 5B 00 00 00 B0 00 00 00 2D 00 00 88 00 00 18 00 00 21 00 00 90 00 00 11 00 00 B0 00 00  00 00  00 00 00 00 00 00 00 00 00 00 00 00 00 00 00 00 00 00 00 00</v>
      </c>
    </row>
    <row r="3" spans="1:14" ht="20" customHeight="1" x14ac:dyDescent="0.2">
      <c r="A3" s="36" t="s">
        <v>96</v>
      </c>
      <c r="B3" s="36" t="s">
        <v>97</v>
      </c>
      <c r="C3" s="37" t="s">
        <v>2</v>
      </c>
      <c r="D3" s="38" t="s">
        <v>4</v>
      </c>
      <c r="E3" s="39"/>
      <c r="F3" s="40"/>
      <c r="G3" s="40"/>
      <c r="H3" s="40"/>
      <c r="I3" s="40"/>
      <c r="J3" s="40"/>
      <c r="K3" s="40"/>
      <c r="L3" s="41"/>
      <c r="M3" s="42" t="s">
        <v>163</v>
      </c>
      <c r="N3" s="43" t="s">
        <v>162</v>
      </c>
    </row>
    <row r="4" spans="1:14" ht="20" customHeight="1" x14ac:dyDescent="0.2">
      <c r="A4" s="36" t="str">
        <f t="shared" ref="A4:A18" si="0">IF(M4="","",""""&amp;M4&amp;"""")&amp;IF(A5="","",",")</f>
        <v>"00000000",</v>
      </c>
      <c r="B4" s="36">
        <v>0</v>
      </c>
      <c r="C4" s="37" t="s">
        <v>18</v>
      </c>
      <c r="D4" s="38">
        <v>0</v>
      </c>
      <c r="E4" s="44">
        <f>IF($C4="","",VLOOKUP($C4,ISA_8_PC_relatif_table!ISA_8_R_table,2,FALSE))</f>
        <v>0</v>
      </c>
      <c r="F4" s="44">
        <f>IF($C4="","",VLOOKUP($C4,ISA_8_PC_relatif_table!ISA_8_R_table,3,FALSE))</f>
        <v>0</v>
      </c>
      <c r="G4" s="44">
        <f>IF($C4="","",VLOOKUP($C4,ISA_8_PC_relatif_table!ISA_8_R_table,4,FALSE))</f>
        <v>0</v>
      </c>
      <c r="H4" s="44">
        <f>IF($C4="","",VLOOKUP($C4,ISA_8_PC_relatif_table!ISA_8_R_table,5,FALSE))</f>
        <v>0</v>
      </c>
      <c r="I4" s="44">
        <f t="shared" ref="I4:I35" si="1">IF($D4="","",MOD(MROUND(($D4-J4*4-K4*2-L4)/8,1),2))</f>
        <v>0</v>
      </c>
      <c r="J4" s="44">
        <f t="shared" ref="J4:J35" si="2">IF($D4="","",MOD(MROUND(($D4-K4*2-L4)/4,1),2))</f>
        <v>0</v>
      </c>
      <c r="K4" s="44">
        <f>IF($D4="","",MOD(MROUND(($D4-L4)/2,1),2))</f>
        <v>0</v>
      </c>
      <c r="L4" s="44">
        <f t="shared" ref="L4:L35" si="3">IF($D4="","",MOD($D4,2))</f>
        <v>0</v>
      </c>
      <c r="M4" s="43" t="str">
        <f>""&amp;E4&amp;F4&amp;G4&amp;H4&amp;I4&amp;J4&amp;K4&amp;L4&amp;""</f>
        <v>00000000</v>
      </c>
      <c r="N4" s="43" t="str">
        <f>IF(LEN(BIN2HEX(M4))=1,"0"&amp;BIN2HEX(M4),BIN2HEX(M4))</f>
        <v>00</v>
      </c>
    </row>
    <row r="5" spans="1:14" ht="20" customHeight="1" x14ac:dyDescent="0.2">
      <c r="A5" s="36" t="str">
        <f t="shared" si="0"/>
        <v>"00101000",</v>
      </c>
      <c r="B5" s="36">
        <v>1</v>
      </c>
      <c r="C5" s="37" t="s">
        <v>122</v>
      </c>
      <c r="D5" s="38">
        <v>8</v>
      </c>
      <c r="E5" s="44">
        <f>IF($C5="","",VLOOKUP($C5,ISA_8_PC_relatif_table!ISA_8_R_table,2,FALSE))</f>
        <v>0</v>
      </c>
      <c r="F5" s="44">
        <f>IF($C5="","",VLOOKUP($C5,ISA_8_PC_relatif_table!ISA_8_R_table,3,FALSE))</f>
        <v>0</v>
      </c>
      <c r="G5" s="44">
        <f>IF($C5="","",VLOOKUP($C5,ISA_8_PC_relatif_table!ISA_8_R_table,4,FALSE))</f>
        <v>1</v>
      </c>
      <c r="H5" s="44">
        <f>IF($C5="","",VLOOKUP($C5,ISA_8_PC_relatif_table!ISA_8_R_table,5,FALSE))</f>
        <v>0</v>
      </c>
      <c r="I5" s="44">
        <f t="shared" si="1"/>
        <v>1</v>
      </c>
      <c r="J5" s="44">
        <f t="shared" si="2"/>
        <v>0</v>
      </c>
      <c r="K5" s="44">
        <f t="shared" ref="K5:K35" si="4">IF($D5="","",MOD(MROUND(($D5-L5)/2,1),2))</f>
        <v>0</v>
      </c>
      <c r="L5" s="44">
        <f t="shared" si="3"/>
        <v>0</v>
      </c>
      <c r="M5" s="43" t="str">
        <f t="shared" ref="M5:M67" si="5">""&amp;E5&amp;F5&amp;G5&amp;H5&amp;I5&amp;J5&amp;K5&amp;L5&amp;""</f>
        <v>00101000</v>
      </c>
      <c r="N5" s="43" t="str">
        <f t="shared" ref="N5:N67" si="6">IF(LEN(BIN2HEX(M5))=1,"0"&amp;BIN2HEX(M5),BIN2HEX(M5))</f>
        <v>28</v>
      </c>
    </row>
    <row r="6" spans="1:14" ht="20" customHeight="1" x14ac:dyDescent="0.2">
      <c r="A6" s="36" t="str">
        <f t="shared" si="0"/>
        <v>"00000000",</v>
      </c>
      <c r="B6" s="36">
        <v>2</v>
      </c>
      <c r="C6" s="37" t="s">
        <v>18</v>
      </c>
      <c r="D6" s="38">
        <v>0</v>
      </c>
      <c r="E6" s="44">
        <f>IF($C6="","",VLOOKUP($C6,ISA_8_PC_relatif_table!ISA_8_R_table,2,FALSE))</f>
        <v>0</v>
      </c>
      <c r="F6" s="44">
        <f>IF($C6="","",VLOOKUP($C6,ISA_8_PC_relatif_table!ISA_8_R_table,3,FALSE))</f>
        <v>0</v>
      </c>
      <c r="G6" s="44">
        <f>IF($C6="","",VLOOKUP($C6,ISA_8_PC_relatif_table!ISA_8_R_table,4,FALSE))</f>
        <v>0</v>
      </c>
      <c r="H6" s="44">
        <f>IF($C6="","",VLOOKUP($C6,ISA_8_PC_relatif_table!ISA_8_R_table,5,FALSE))</f>
        <v>0</v>
      </c>
      <c r="I6" s="44">
        <f t="shared" si="1"/>
        <v>0</v>
      </c>
      <c r="J6" s="44">
        <f t="shared" si="2"/>
        <v>0</v>
      </c>
      <c r="K6" s="44">
        <f t="shared" si="4"/>
        <v>0</v>
      </c>
      <c r="L6" s="44">
        <f t="shared" si="3"/>
        <v>0</v>
      </c>
      <c r="M6" s="43" t="str">
        <f t="shared" si="5"/>
        <v>00000000</v>
      </c>
      <c r="N6" s="43" t="str">
        <f t="shared" si="6"/>
        <v>00</v>
      </c>
    </row>
    <row r="7" spans="1:14" ht="20" customHeight="1" x14ac:dyDescent="0.2">
      <c r="A7" s="36" t="str">
        <f t="shared" si="0"/>
        <v>"00000000",</v>
      </c>
      <c r="B7" s="36">
        <v>3</v>
      </c>
      <c r="C7" s="37" t="s">
        <v>18</v>
      </c>
      <c r="D7" s="38">
        <v>0</v>
      </c>
      <c r="E7" s="44">
        <f>IF($C7="","",VLOOKUP($C7,ISA_8_PC_relatif_table!ISA_8_R_table,2,FALSE))</f>
        <v>0</v>
      </c>
      <c r="F7" s="44">
        <f>IF($C7="","",VLOOKUP($C7,ISA_8_PC_relatif_table!ISA_8_R_table,3,FALSE))</f>
        <v>0</v>
      </c>
      <c r="G7" s="44">
        <f>IF($C7="","",VLOOKUP($C7,ISA_8_PC_relatif_table!ISA_8_R_table,4,FALSE))</f>
        <v>0</v>
      </c>
      <c r="H7" s="44">
        <f>IF($C7="","",VLOOKUP($C7,ISA_8_PC_relatif_table!ISA_8_R_table,5,FALSE))</f>
        <v>0</v>
      </c>
      <c r="I7" s="44">
        <f t="shared" si="1"/>
        <v>0</v>
      </c>
      <c r="J7" s="44">
        <f t="shared" si="2"/>
        <v>0</v>
      </c>
      <c r="K7" s="44">
        <f t="shared" si="4"/>
        <v>0</v>
      </c>
      <c r="L7" s="44">
        <f t="shared" si="3"/>
        <v>0</v>
      </c>
      <c r="M7" s="43" t="str">
        <f t="shared" si="5"/>
        <v>00000000</v>
      </c>
      <c r="N7" s="43" t="str">
        <f t="shared" si="6"/>
        <v>00</v>
      </c>
    </row>
    <row r="8" spans="1:14" ht="20" customHeight="1" x14ac:dyDescent="0.2">
      <c r="A8" s="36" t="str">
        <f t="shared" si="0"/>
        <v>"00010000",</v>
      </c>
      <c r="B8" s="36">
        <v>4</v>
      </c>
      <c r="C8" s="37" t="s">
        <v>131</v>
      </c>
      <c r="D8" s="38">
        <v>0</v>
      </c>
      <c r="E8" s="44">
        <f>IF($C8="","",VLOOKUP($C8,ISA_8_PC_relatif_table!ISA_8_R_table,2,FALSE))</f>
        <v>0</v>
      </c>
      <c r="F8" s="44">
        <f>IF($C8="","",VLOOKUP($C8,ISA_8_PC_relatif_table!ISA_8_R_table,3,FALSE))</f>
        <v>0</v>
      </c>
      <c r="G8" s="44">
        <f>IF($C8="","",VLOOKUP($C8,ISA_8_PC_relatif_table!ISA_8_R_table,4,FALSE))</f>
        <v>0</v>
      </c>
      <c r="H8" s="44">
        <f>IF($C8="","",VLOOKUP($C8,ISA_8_PC_relatif_table!ISA_8_R_table,5,FALSE))</f>
        <v>1</v>
      </c>
      <c r="I8" s="44">
        <f t="shared" si="1"/>
        <v>0</v>
      </c>
      <c r="J8" s="44">
        <f t="shared" si="2"/>
        <v>0</v>
      </c>
      <c r="K8" s="44">
        <f t="shared" si="4"/>
        <v>0</v>
      </c>
      <c r="L8" s="44">
        <f t="shared" si="3"/>
        <v>0</v>
      </c>
      <c r="M8" s="43" t="str">
        <f t="shared" si="5"/>
        <v>00010000</v>
      </c>
      <c r="N8" s="43" t="str">
        <f t="shared" si="6"/>
        <v>10</v>
      </c>
    </row>
    <row r="9" spans="1:14" ht="20" customHeight="1" x14ac:dyDescent="0.2">
      <c r="A9" s="36" t="str">
        <f t="shared" si="0"/>
        <v>"00110010",</v>
      </c>
      <c r="B9" s="36">
        <v>5</v>
      </c>
      <c r="C9" s="37" t="s">
        <v>123</v>
      </c>
      <c r="D9" s="38">
        <v>2</v>
      </c>
      <c r="E9" s="44">
        <f>IF($C9="","",VLOOKUP($C9,ISA_8_PC_relatif_table!ISA_8_R_table,2,FALSE))</f>
        <v>0</v>
      </c>
      <c r="F9" s="44">
        <f>IF($C9="","",VLOOKUP($C9,ISA_8_PC_relatif_table!ISA_8_R_table,3,FALSE))</f>
        <v>0</v>
      </c>
      <c r="G9" s="44">
        <f>IF($C9="","",VLOOKUP($C9,ISA_8_PC_relatif_table!ISA_8_R_table,4,FALSE))</f>
        <v>1</v>
      </c>
      <c r="H9" s="44">
        <f>IF($C9="","",VLOOKUP($C9,ISA_8_PC_relatif_table!ISA_8_R_table,5,FALSE))</f>
        <v>1</v>
      </c>
      <c r="I9" s="44">
        <f t="shared" si="1"/>
        <v>0</v>
      </c>
      <c r="J9" s="44">
        <f t="shared" si="2"/>
        <v>0</v>
      </c>
      <c r="K9" s="44">
        <f t="shared" si="4"/>
        <v>1</v>
      </c>
      <c r="L9" s="44">
        <f t="shared" si="3"/>
        <v>0</v>
      </c>
      <c r="M9" s="43" t="str">
        <f t="shared" si="5"/>
        <v>00110010</v>
      </c>
      <c r="N9" s="43" t="str">
        <f t="shared" si="6"/>
        <v>32</v>
      </c>
    </row>
    <row r="10" spans="1:14" ht="20" customHeight="1" x14ac:dyDescent="0.2">
      <c r="A10" s="36" t="str">
        <f t="shared" si="0"/>
        <v>"00000000",</v>
      </c>
      <c r="B10" s="36">
        <v>6</v>
      </c>
      <c r="C10" s="37" t="s">
        <v>18</v>
      </c>
      <c r="D10" s="38">
        <v>0</v>
      </c>
      <c r="E10" s="44">
        <f>IF($C10="","",VLOOKUP($C10,ISA_8_PC_relatif_table!ISA_8_R_table,2,FALSE))</f>
        <v>0</v>
      </c>
      <c r="F10" s="44">
        <f>IF($C10="","",VLOOKUP($C10,ISA_8_PC_relatif_table!ISA_8_R_table,3,FALSE))</f>
        <v>0</v>
      </c>
      <c r="G10" s="44">
        <f>IF($C10="","",VLOOKUP($C10,ISA_8_PC_relatif_table!ISA_8_R_table,4,FALSE))</f>
        <v>0</v>
      </c>
      <c r="H10" s="44">
        <f>IF($C10="","",VLOOKUP($C10,ISA_8_PC_relatif_table!ISA_8_R_table,5,FALSE))</f>
        <v>0</v>
      </c>
      <c r="I10" s="44">
        <f t="shared" si="1"/>
        <v>0</v>
      </c>
      <c r="J10" s="44">
        <f t="shared" si="2"/>
        <v>0</v>
      </c>
      <c r="K10" s="44">
        <f t="shared" si="4"/>
        <v>0</v>
      </c>
      <c r="L10" s="44">
        <f t="shared" si="3"/>
        <v>0</v>
      </c>
      <c r="M10" s="43" t="str">
        <f t="shared" si="5"/>
        <v>00000000</v>
      </c>
      <c r="N10" s="43" t="str">
        <f t="shared" si="6"/>
        <v>00</v>
      </c>
    </row>
    <row r="11" spans="1:14" ht="20" customHeight="1" x14ac:dyDescent="0.2">
      <c r="A11" s="36" t="str">
        <f t="shared" si="0"/>
        <v>"00000000",</v>
      </c>
      <c r="B11" s="36">
        <v>7</v>
      </c>
      <c r="C11" s="37" t="s">
        <v>18</v>
      </c>
      <c r="D11" s="38">
        <v>0</v>
      </c>
      <c r="E11" s="44">
        <f>IF($C11="","",VLOOKUP($C11,ISA_8_PC_relatif_table!ISA_8_R_table,2,FALSE))</f>
        <v>0</v>
      </c>
      <c r="F11" s="44">
        <f>IF($C11="","",VLOOKUP($C11,ISA_8_PC_relatif_table!ISA_8_R_table,3,FALSE))</f>
        <v>0</v>
      </c>
      <c r="G11" s="44">
        <f>IF($C11="","",VLOOKUP($C11,ISA_8_PC_relatif_table!ISA_8_R_table,4,FALSE))</f>
        <v>0</v>
      </c>
      <c r="H11" s="44">
        <f>IF($C11="","",VLOOKUP($C11,ISA_8_PC_relatif_table!ISA_8_R_table,5,FALSE))</f>
        <v>0</v>
      </c>
      <c r="I11" s="44">
        <f t="shared" si="1"/>
        <v>0</v>
      </c>
      <c r="J11" s="44">
        <f t="shared" si="2"/>
        <v>0</v>
      </c>
      <c r="K11" s="44">
        <f t="shared" si="4"/>
        <v>0</v>
      </c>
      <c r="L11" s="44">
        <f t="shared" si="3"/>
        <v>0</v>
      </c>
      <c r="M11" s="43" t="str">
        <f t="shared" si="5"/>
        <v>00000000</v>
      </c>
      <c r="N11" s="43" t="str">
        <f t="shared" si="6"/>
        <v>00</v>
      </c>
    </row>
    <row r="12" spans="1:14" ht="20" customHeight="1" x14ac:dyDescent="0.2">
      <c r="A12" s="36" t="str">
        <f t="shared" si="0"/>
        <v>"00010001",</v>
      </c>
      <c r="B12" s="36">
        <v>8</v>
      </c>
      <c r="C12" s="37" t="s">
        <v>131</v>
      </c>
      <c r="D12" s="38">
        <v>1</v>
      </c>
      <c r="E12" s="44">
        <f>IF($C12="","",VLOOKUP($C12,ISA_8_PC_relatif_table!ISA_8_R_table,2,FALSE))</f>
        <v>0</v>
      </c>
      <c r="F12" s="44">
        <f>IF($C12="","",VLOOKUP($C12,ISA_8_PC_relatif_table!ISA_8_R_table,3,FALSE))</f>
        <v>0</v>
      </c>
      <c r="G12" s="44">
        <f>IF($C12="","",VLOOKUP($C12,ISA_8_PC_relatif_table!ISA_8_R_table,4,FALSE))</f>
        <v>0</v>
      </c>
      <c r="H12" s="44">
        <f>IF($C12="","",VLOOKUP($C12,ISA_8_PC_relatif_table!ISA_8_R_table,5,FALSE))</f>
        <v>1</v>
      </c>
      <c r="I12" s="44">
        <f t="shared" si="1"/>
        <v>0</v>
      </c>
      <c r="J12" s="44">
        <f t="shared" si="2"/>
        <v>0</v>
      </c>
      <c r="K12" s="44">
        <f t="shared" si="4"/>
        <v>0</v>
      </c>
      <c r="L12" s="44">
        <f t="shared" si="3"/>
        <v>1</v>
      </c>
      <c r="M12" s="43" t="str">
        <f t="shared" si="5"/>
        <v>00010001</v>
      </c>
      <c r="N12" s="43" t="str">
        <f t="shared" si="6"/>
        <v>11</v>
      </c>
    </row>
    <row r="13" spans="1:14" ht="20" customHeight="1" x14ac:dyDescent="0.2">
      <c r="A13" s="36" t="str">
        <f t="shared" si="0"/>
        <v>"10100101",</v>
      </c>
      <c r="B13" s="36">
        <v>9</v>
      </c>
      <c r="C13" s="37" t="s">
        <v>105</v>
      </c>
      <c r="D13" s="38">
        <v>5</v>
      </c>
      <c r="E13" s="44">
        <f>IF($C13="","",VLOOKUP($C13,ISA_8_PC_relatif_table!ISA_8_R_table,2,FALSE))</f>
        <v>1</v>
      </c>
      <c r="F13" s="44">
        <f>IF($C13="","",VLOOKUP($C13,ISA_8_PC_relatif_table!ISA_8_R_table,3,FALSE))</f>
        <v>0</v>
      </c>
      <c r="G13" s="44">
        <f>IF($C13="","",VLOOKUP($C13,ISA_8_PC_relatif_table!ISA_8_R_table,4,FALSE))</f>
        <v>1</v>
      </c>
      <c r="H13" s="44">
        <f>IF($C13="","",VLOOKUP($C13,ISA_8_PC_relatif_table!ISA_8_R_table,5,FALSE))</f>
        <v>0</v>
      </c>
      <c r="I13" s="44">
        <f t="shared" si="1"/>
        <v>0</v>
      </c>
      <c r="J13" s="44">
        <f t="shared" si="2"/>
        <v>1</v>
      </c>
      <c r="K13" s="44">
        <f t="shared" si="4"/>
        <v>0</v>
      </c>
      <c r="L13" s="44">
        <f t="shared" si="3"/>
        <v>1</v>
      </c>
      <c r="M13" s="43" t="str">
        <f t="shared" si="5"/>
        <v>10100101</v>
      </c>
      <c r="N13" s="43" t="str">
        <f t="shared" si="6"/>
        <v>A5</v>
      </c>
    </row>
    <row r="14" spans="1:14" ht="20" customHeight="1" x14ac:dyDescent="0.2">
      <c r="A14" s="36" t="str">
        <f t="shared" si="0"/>
        <v>"00000000",</v>
      </c>
      <c r="B14" s="36">
        <v>10</v>
      </c>
      <c r="C14" s="37" t="s">
        <v>18</v>
      </c>
      <c r="D14" s="38">
        <v>0</v>
      </c>
      <c r="E14" s="44">
        <f>IF($C14="","",VLOOKUP($C14,ISA_8_PC_relatif_table!ISA_8_R_table,2,FALSE))</f>
        <v>0</v>
      </c>
      <c r="F14" s="44">
        <f>IF($C14="","",VLOOKUP($C14,ISA_8_PC_relatif_table!ISA_8_R_table,3,FALSE))</f>
        <v>0</v>
      </c>
      <c r="G14" s="44">
        <f>IF($C14="","",VLOOKUP($C14,ISA_8_PC_relatif_table!ISA_8_R_table,4,FALSE))</f>
        <v>0</v>
      </c>
      <c r="H14" s="44">
        <f>IF($C14="","",VLOOKUP($C14,ISA_8_PC_relatif_table!ISA_8_R_table,5,FALSE))</f>
        <v>0</v>
      </c>
      <c r="I14" s="44">
        <f t="shared" si="1"/>
        <v>0</v>
      </c>
      <c r="J14" s="44">
        <f t="shared" si="2"/>
        <v>0</v>
      </c>
      <c r="K14" s="44">
        <f t="shared" si="4"/>
        <v>0</v>
      </c>
      <c r="L14" s="44">
        <f t="shared" si="3"/>
        <v>0</v>
      </c>
      <c r="M14" s="43" t="str">
        <f t="shared" si="5"/>
        <v>00000000</v>
      </c>
      <c r="N14" s="43" t="str">
        <f t="shared" si="6"/>
        <v>00</v>
      </c>
    </row>
    <row r="15" spans="1:14" ht="20" customHeight="1" x14ac:dyDescent="0.2">
      <c r="A15" s="36" t="str">
        <f t="shared" si="0"/>
        <v>"00000000",</v>
      </c>
      <c r="B15" s="36">
        <v>11</v>
      </c>
      <c r="C15" s="37" t="s">
        <v>18</v>
      </c>
      <c r="D15" s="38">
        <v>0</v>
      </c>
      <c r="E15" s="44">
        <f>IF($C15="","",VLOOKUP($C15,ISA_8_PC_relatif_table!ISA_8_R_table,2,FALSE))</f>
        <v>0</v>
      </c>
      <c r="F15" s="44">
        <f>IF($C15="","",VLOOKUP($C15,ISA_8_PC_relatif_table!ISA_8_R_table,3,FALSE))</f>
        <v>0</v>
      </c>
      <c r="G15" s="44">
        <f>IF($C15="","",VLOOKUP($C15,ISA_8_PC_relatif_table!ISA_8_R_table,4,FALSE))</f>
        <v>0</v>
      </c>
      <c r="H15" s="44">
        <f>IF($C15="","",VLOOKUP($C15,ISA_8_PC_relatif_table!ISA_8_R_table,5,FALSE))</f>
        <v>0</v>
      </c>
      <c r="I15" s="44">
        <f t="shared" si="1"/>
        <v>0</v>
      </c>
      <c r="J15" s="44">
        <f t="shared" si="2"/>
        <v>0</v>
      </c>
      <c r="K15" s="44">
        <f t="shared" si="4"/>
        <v>0</v>
      </c>
      <c r="L15" s="44">
        <f t="shared" si="3"/>
        <v>0</v>
      </c>
      <c r="M15" s="43" t="str">
        <f t="shared" si="5"/>
        <v>00000000</v>
      </c>
      <c r="N15" s="43" t="str">
        <f t="shared" si="6"/>
        <v>00</v>
      </c>
    </row>
    <row r="16" spans="1:14" ht="20" customHeight="1" x14ac:dyDescent="0.2">
      <c r="A16" s="36" t="str">
        <f t="shared" si="0"/>
        <v>"00000000",</v>
      </c>
      <c r="B16" s="36">
        <v>12</v>
      </c>
      <c r="C16" s="37" t="s">
        <v>18</v>
      </c>
      <c r="D16" s="38">
        <v>0</v>
      </c>
      <c r="E16" s="44">
        <f>IF($C16="","",VLOOKUP($C16,ISA_8_PC_relatif_table!ISA_8_R_table,2,FALSE))</f>
        <v>0</v>
      </c>
      <c r="F16" s="44">
        <f>IF($C16="","",VLOOKUP($C16,ISA_8_PC_relatif_table!ISA_8_R_table,3,FALSE))</f>
        <v>0</v>
      </c>
      <c r="G16" s="44">
        <f>IF($C16="","",VLOOKUP($C16,ISA_8_PC_relatif_table!ISA_8_R_table,4,FALSE))</f>
        <v>0</v>
      </c>
      <c r="H16" s="44">
        <f>IF($C16="","",VLOOKUP($C16,ISA_8_PC_relatif_table!ISA_8_R_table,5,FALSE))</f>
        <v>0</v>
      </c>
      <c r="I16" s="44">
        <f t="shared" si="1"/>
        <v>0</v>
      </c>
      <c r="J16" s="44">
        <f t="shared" si="2"/>
        <v>0</v>
      </c>
      <c r="K16" s="44">
        <f t="shared" si="4"/>
        <v>0</v>
      </c>
      <c r="L16" s="44">
        <f t="shared" si="3"/>
        <v>0</v>
      </c>
      <c r="M16" s="43" t="str">
        <f t="shared" si="5"/>
        <v>00000000</v>
      </c>
      <c r="N16" s="43" t="str">
        <f t="shared" si="6"/>
        <v>00</v>
      </c>
    </row>
    <row r="17" spans="1:16" ht="20" customHeight="1" x14ac:dyDescent="0.2">
      <c r="A17" s="36" t="str">
        <f t="shared" si="0"/>
        <v>"01000000",</v>
      </c>
      <c r="B17" s="36">
        <v>13</v>
      </c>
      <c r="C17" s="37" t="s">
        <v>115</v>
      </c>
      <c r="D17" s="38">
        <v>0</v>
      </c>
      <c r="E17" s="44">
        <f>IF($C17="","",VLOOKUP($C17,ISA_8_PC_relatif_table!ISA_8_R_table,2,FALSE))</f>
        <v>0</v>
      </c>
      <c r="F17" s="44">
        <f>IF($C17="","",VLOOKUP($C17,ISA_8_PC_relatif_table!ISA_8_R_table,3,FALSE))</f>
        <v>1</v>
      </c>
      <c r="G17" s="44">
        <f>IF($C17="","",VLOOKUP($C17,ISA_8_PC_relatif_table!ISA_8_R_table,4,FALSE))</f>
        <v>0</v>
      </c>
      <c r="H17" s="44">
        <f>IF($C17="","",VLOOKUP($C17,ISA_8_PC_relatif_table!ISA_8_R_table,5,FALSE))</f>
        <v>0</v>
      </c>
      <c r="I17" s="44">
        <f t="shared" si="1"/>
        <v>0</v>
      </c>
      <c r="J17" s="44">
        <f t="shared" si="2"/>
        <v>0</v>
      </c>
      <c r="K17" s="44">
        <f t="shared" si="4"/>
        <v>0</v>
      </c>
      <c r="L17" s="44">
        <f t="shared" si="3"/>
        <v>0</v>
      </c>
      <c r="M17" s="43" t="str">
        <f t="shared" si="5"/>
        <v>01000000</v>
      </c>
      <c r="N17" s="43" t="str">
        <f t="shared" si="6"/>
        <v>40</v>
      </c>
    </row>
    <row r="18" spans="1:16" ht="20" customHeight="1" x14ac:dyDescent="0.2">
      <c r="A18" s="36" t="str">
        <f t="shared" si="0"/>
        <v>"00000000",</v>
      </c>
      <c r="B18" s="36">
        <v>14</v>
      </c>
      <c r="C18" s="37" t="s">
        <v>18</v>
      </c>
      <c r="D18" s="38">
        <v>0</v>
      </c>
      <c r="E18" s="44">
        <f>IF($C18="","",VLOOKUP($C18,ISA_8_PC_relatif_table!ISA_8_R_table,2,FALSE))</f>
        <v>0</v>
      </c>
      <c r="F18" s="44">
        <f>IF($C18="","",VLOOKUP($C18,ISA_8_PC_relatif_table!ISA_8_R_table,3,FALSE))</f>
        <v>0</v>
      </c>
      <c r="G18" s="44">
        <f>IF($C18="","",VLOOKUP($C18,ISA_8_PC_relatif_table!ISA_8_R_table,4,FALSE))</f>
        <v>0</v>
      </c>
      <c r="H18" s="44">
        <f>IF($C18="","",VLOOKUP($C18,ISA_8_PC_relatif_table!ISA_8_R_table,5,FALSE))</f>
        <v>0</v>
      </c>
      <c r="I18" s="44">
        <f t="shared" si="1"/>
        <v>0</v>
      </c>
      <c r="J18" s="44">
        <f t="shared" si="2"/>
        <v>0</v>
      </c>
      <c r="K18" s="44">
        <f t="shared" si="4"/>
        <v>0</v>
      </c>
      <c r="L18" s="44">
        <f t="shared" si="3"/>
        <v>0</v>
      </c>
      <c r="M18" s="43" t="str">
        <f t="shared" si="5"/>
        <v>00000000</v>
      </c>
      <c r="N18" s="43" t="str">
        <f t="shared" si="6"/>
        <v>00</v>
      </c>
      <c r="P18" s="45"/>
    </row>
    <row r="19" spans="1:16" ht="20" customHeight="1" x14ac:dyDescent="0.2">
      <c r="A19" s="36" t="str">
        <f>IF(M19="","",""""&amp;M19&amp;"""")</f>
        <v>"00000000"</v>
      </c>
      <c r="B19" s="36">
        <v>15</v>
      </c>
      <c r="C19" s="37" t="s">
        <v>18</v>
      </c>
      <c r="D19" s="38">
        <v>0</v>
      </c>
      <c r="E19" s="44">
        <f>IF($C19="","",VLOOKUP($C19,ISA_8_PC_relatif_table!ISA_8_R_table,2,FALSE))</f>
        <v>0</v>
      </c>
      <c r="F19" s="44">
        <f>IF($C19="","",VLOOKUP($C19,ISA_8_PC_relatif_table!ISA_8_R_table,3,FALSE))</f>
        <v>0</v>
      </c>
      <c r="G19" s="44">
        <f>IF($C19="","",VLOOKUP($C19,ISA_8_PC_relatif_table!ISA_8_R_table,4,FALSE))</f>
        <v>0</v>
      </c>
      <c r="H19" s="44">
        <f>IF($C19="","",VLOOKUP($C19,ISA_8_PC_relatif_table!ISA_8_R_table,5,FALSE))</f>
        <v>0</v>
      </c>
      <c r="I19" s="44">
        <f t="shared" si="1"/>
        <v>0</v>
      </c>
      <c r="J19" s="44">
        <f t="shared" si="2"/>
        <v>0</v>
      </c>
      <c r="K19" s="44">
        <f t="shared" si="4"/>
        <v>0</v>
      </c>
      <c r="L19" s="44">
        <f t="shared" si="3"/>
        <v>0</v>
      </c>
      <c r="M19" s="43" t="str">
        <f t="shared" si="5"/>
        <v>00000000</v>
      </c>
      <c r="N19" s="43" t="str">
        <f t="shared" si="6"/>
        <v>00</v>
      </c>
    </row>
    <row r="20" spans="1:16" ht="20" customHeight="1" x14ac:dyDescent="0.2">
      <c r="A20" s="36" t="str">
        <f t="shared" ref="A20:A67" si="7">IF(M20="","",""""&amp;M20&amp;"""")</f>
        <v>"00000000"</v>
      </c>
      <c r="B20" s="36">
        <v>16</v>
      </c>
      <c r="C20" s="37" t="s">
        <v>18</v>
      </c>
      <c r="D20" s="38">
        <v>0</v>
      </c>
      <c r="E20" s="44">
        <f>IF($C20="","",VLOOKUP($C20,ISA_8_PC_relatif_table!ISA_8_R_table,2,FALSE))</f>
        <v>0</v>
      </c>
      <c r="F20" s="44">
        <f>IF($C20="","",VLOOKUP($C20,ISA_8_PC_relatif_table!ISA_8_R_table,3,FALSE))</f>
        <v>0</v>
      </c>
      <c r="G20" s="44">
        <f>IF($C20="","",VLOOKUP($C20,ISA_8_PC_relatif_table!ISA_8_R_table,4,FALSE))</f>
        <v>0</v>
      </c>
      <c r="H20" s="44">
        <f>IF($C20="","",VLOOKUP($C20,ISA_8_PC_relatif_table!ISA_8_R_table,5,FALSE))</f>
        <v>0</v>
      </c>
      <c r="I20" s="44">
        <f t="shared" si="1"/>
        <v>0</v>
      </c>
      <c r="J20" s="44">
        <f t="shared" si="2"/>
        <v>0</v>
      </c>
      <c r="K20" s="44">
        <f t="shared" si="4"/>
        <v>0</v>
      </c>
      <c r="L20" s="44">
        <f t="shared" si="3"/>
        <v>0</v>
      </c>
      <c r="M20" s="43" t="str">
        <f t="shared" si="5"/>
        <v>00000000</v>
      </c>
      <c r="N20" s="43" t="str">
        <f t="shared" si="6"/>
        <v>00</v>
      </c>
    </row>
    <row r="21" spans="1:16" ht="20" customHeight="1" x14ac:dyDescent="0.2">
      <c r="A21" s="36" t="str">
        <f t="shared" si="7"/>
        <v>"10100101"</v>
      </c>
      <c r="B21" s="36">
        <v>17</v>
      </c>
      <c r="C21" s="37" t="s">
        <v>105</v>
      </c>
      <c r="D21" s="38">
        <v>5</v>
      </c>
      <c r="E21" s="44">
        <f>IF($C21="","",VLOOKUP($C21,ISA_8_PC_relatif_table!ISA_8_R_table,2,FALSE))</f>
        <v>1</v>
      </c>
      <c r="F21" s="44">
        <f>IF($C21="","",VLOOKUP($C21,ISA_8_PC_relatif_table!ISA_8_R_table,3,FALSE))</f>
        <v>0</v>
      </c>
      <c r="G21" s="44">
        <f>IF($C21="","",VLOOKUP($C21,ISA_8_PC_relatif_table!ISA_8_R_table,4,FALSE))</f>
        <v>1</v>
      </c>
      <c r="H21" s="44">
        <f>IF($C21="","",VLOOKUP($C21,ISA_8_PC_relatif_table!ISA_8_R_table,5,FALSE))</f>
        <v>0</v>
      </c>
      <c r="I21" s="44">
        <f t="shared" si="1"/>
        <v>0</v>
      </c>
      <c r="J21" s="44">
        <f t="shared" si="2"/>
        <v>1</v>
      </c>
      <c r="K21" s="44">
        <f t="shared" si="4"/>
        <v>0</v>
      </c>
      <c r="L21" s="44">
        <f t="shared" si="3"/>
        <v>1</v>
      </c>
      <c r="M21" s="43" t="str">
        <f t="shared" si="5"/>
        <v>10100101</v>
      </c>
      <c r="N21" s="43" t="str">
        <f t="shared" si="6"/>
        <v>A5</v>
      </c>
    </row>
    <row r="22" spans="1:16" ht="20" customHeight="1" x14ac:dyDescent="0.2">
      <c r="A22" s="36" t="str">
        <f t="shared" si="7"/>
        <v>"00000000"</v>
      </c>
      <c r="B22" s="36">
        <v>18</v>
      </c>
      <c r="C22" s="37" t="s">
        <v>18</v>
      </c>
      <c r="D22" s="38">
        <v>0</v>
      </c>
      <c r="E22" s="44">
        <f>IF($C22="","",VLOOKUP($C22,ISA_8_PC_relatif_table!ISA_8_R_table,2,FALSE))</f>
        <v>0</v>
      </c>
      <c r="F22" s="44">
        <f>IF($C22="","",VLOOKUP($C22,ISA_8_PC_relatif_table!ISA_8_R_table,3,FALSE))</f>
        <v>0</v>
      </c>
      <c r="G22" s="44">
        <f>IF($C22="","",VLOOKUP($C22,ISA_8_PC_relatif_table!ISA_8_R_table,4,FALSE))</f>
        <v>0</v>
      </c>
      <c r="H22" s="44">
        <f>IF($C22="","",VLOOKUP($C22,ISA_8_PC_relatif_table!ISA_8_R_table,5,FALSE))</f>
        <v>0</v>
      </c>
      <c r="I22" s="44">
        <f t="shared" si="1"/>
        <v>0</v>
      </c>
      <c r="J22" s="44">
        <f t="shared" si="2"/>
        <v>0</v>
      </c>
      <c r="K22" s="44">
        <f t="shared" si="4"/>
        <v>0</v>
      </c>
      <c r="L22" s="44">
        <f t="shared" si="3"/>
        <v>0</v>
      </c>
      <c r="M22" s="43" t="str">
        <f t="shared" si="5"/>
        <v>00000000</v>
      </c>
      <c r="N22" s="43" t="str">
        <f t="shared" si="6"/>
        <v>00</v>
      </c>
    </row>
    <row r="23" spans="1:16" ht="20" customHeight="1" x14ac:dyDescent="0.2">
      <c r="A23" s="36" t="str">
        <f t="shared" si="7"/>
        <v>"00000000"</v>
      </c>
      <c r="B23" s="36">
        <v>19</v>
      </c>
      <c r="C23" s="37" t="s">
        <v>18</v>
      </c>
      <c r="D23" s="38">
        <v>0</v>
      </c>
      <c r="E23" s="44">
        <f>IF($C23="","",VLOOKUP($C23,ISA_8_PC_relatif_table!ISA_8_R_table,2,FALSE))</f>
        <v>0</v>
      </c>
      <c r="F23" s="44">
        <f>IF($C23="","",VLOOKUP($C23,ISA_8_PC_relatif_table!ISA_8_R_table,3,FALSE))</f>
        <v>0</v>
      </c>
      <c r="G23" s="44">
        <f>IF($C23="","",VLOOKUP($C23,ISA_8_PC_relatif_table!ISA_8_R_table,4,FALSE))</f>
        <v>0</v>
      </c>
      <c r="H23" s="44">
        <f>IF($C23="","",VLOOKUP($C23,ISA_8_PC_relatif_table!ISA_8_R_table,5,FALSE))</f>
        <v>0</v>
      </c>
      <c r="I23" s="44">
        <f t="shared" si="1"/>
        <v>0</v>
      </c>
      <c r="J23" s="44">
        <f t="shared" si="2"/>
        <v>0</v>
      </c>
      <c r="K23" s="44">
        <f t="shared" si="4"/>
        <v>0</v>
      </c>
      <c r="L23" s="44">
        <f t="shared" si="3"/>
        <v>0</v>
      </c>
      <c r="M23" s="43" t="str">
        <f t="shared" si="5"/>
        <v>00000000</v>
      </c>
      <c r="N23" s="43" t="str">
        <f t="shared" si="6"/>
        <v>00</v>
      </c>
    </row>
    <row r="24" spans="1:16" ht="20" customHeight="1" x14ac:dyDescent="0.2">
      <c r="A24" s="36" t="str">
        <f t="shared" si="7"/>
        <v>"00000000"</v>
      </c>
      <c r="B24" s="36">
        <v>20</v>
      </c>
      <c r="C24" s="37" t="s">
        <v>18</v>
      </c>
      <c r="D24" s="38">
        <v>0</v>
      </c>
      <c r="E24" s="44">
        <f>IF($C24="","",VLOOKUP($C24,ISA_8_PC_relatif_table!ISA_8_R_table,2,FALSE))</f>
        <v>0</v>
      </c>
      <c r="F24" s="44">
        <f>IF($C24="","",VLOOKUP($C24,ISA_8_PC_relatif_table!ISA_8_R_table,3,FALSE))</f>
        <v>0</v>
      </c>
      <c r="G24" s="44">
        <f>IF($C24="","",VLOOKUP($C24,ISA_8_PC_relatif_table!ISA_8_R_table,4,FALSE))</f>
        <v>0</v>
      </c>
      <c r="H24" s="44">
        <f>IF($C24="","",VLOOKUP($C24,ISA_8_PC_relatif_table!ISA_8_R_table,5,FALSE))</f>
        <v>0</v>
      </c>
      <c r="I24" s="44">
        <f t="shared" si="1"/>
        <v>0</v>
      </c>
      <c r="J24" s="44">
        <f t="shared" si="2"/>
        <v>0</v>
      </c>
      <c r="K24" s="44">
        <f t="shared" si="4"/>
        <v>0</v>
      </c>
      <c r="L24" s="44">
        <f t="shared" si="3"/>
        <v>0</v>
      </c>
      <c r="M24" s="43" t="str">
        <f t="shared" si="5"/>
        <v>00000000</v>
      </c>
      <c r="N24" s="43" t="str">
        <f t="shared" si="6"/>
        <v>00</v>
      </c>
    </row>
    <row r="25" spans="1:16" ht="20" customHeight="1" x14ac:dyDescent="0.2">
      <c r="A25" s="36" t="str">
        <f t="shared" si="7"/>
        <v>"10110000"</v>
      </c>
      <c r="B25" s="36">
        <v>21</v>
      </c>
      <c r="C25" s="37" t="s">
        <v>106</v>
      </c>
      <c r="D25" s="38">
        <v>0</v>
      </c>
      <c r="E25" s="44">
        <f>IF($C25="","",VLOOKUP($C25,ISA_8_PC_relatif_table!ISA_8_R_table,2,FALSE))</f>
        <v>1</v>
      </c>
      <c r="F25" s="44">
        <f>IF($C25="","",VLOOKUP($C25,ISA_8_PC_relatif_table!ISA_8_R_table,3,FALSE))</f>
        <v>0</v>
      </c>
      <c r="G25" s="44">
        <f>IF($C25="","",VLOOKUP($C25,ISA_8_PC_relatif_table!ISA_8_R_table,4,FALSE))</f>
        <v>1</v>
      </c>
      <c r="H25" s="44">
        <f>IF($C25="","",VLOOKUP($C25,ISA_8_PC_relatif_table!ISA_8_R_table,5,FALSE))</f>
        <v>1</v>
      </c>
      <c r="I25" s="44">
        <f t="shared" si="1"/>
        <v>0</v>
      </c>
      <c r="J25" s="44">
        <f t="shared" si="2"/>
        <v>0</v>
      </c>
      <c r="K25" s="44">
        <f t="shared" si="4"/>
        <v>0</v>
      </c>
      <c r="L25" s="44">
        <f t="shared" si="3"/>
        <v>0</v>
      </c>
      <c r="M25" s="43" t="str">
        <f t="shared" si="5"/>
        <v>10110000</v>
      </c>
      <c r="N25" s="43" t="str">
        <f t="shared" si="6"/>
        <v>B0</v>
      </c>
    </row>
    <row r="26" spans="1:16" ht="20" customHeight="1" x14ac:dyDescent="0.2">
      <c r="A26" s="36" t="str">
        <f t="shared" si="7"/>
        <v>"00000000"</v>
      </c>
      <c r="B26" s="36">
        <v>22</v>
      </c>
      <c r="C26" s="37" t="s">
        <v>18</v>
      </c>
      <c r="D26" s="38">
        <v>0</v>
      </c>
      <c r="E26" s="44">
        <f>IF($C26="","",VLOOKUP($C26,ISA_8_PC_relatif_table!ISA_8_R_table,2,FALSE))</f>
        <v>0</v>
      </c>
      <c r="F26" s="44">
        <f>IF($C26="","",VLOOKUP($C26,ISA_8_PC_relatif_table!ISA_8_R_table,3,FALSE))</f>
        <v>0</v>
      </c>
      <c r="G26" s="44">
        <f>IF($C26="","",VLOOKUP($C26,ISA_8_PC_relatif_table!ISA_8_R_table,4,FALSE))</f>
        <v>0</v>
      </c>
      <c r="H26" s="44">
        <f>IF($C26="","",VLOOKUP($C26,ISA_8_PC_relatif_table!ISA_8_R_table,5,FALSE))</f>
        <v>0</v>
      </c>
      <c r="I26" s="44">
        <f t="shared" si="1"/>
        <v>0</v>
      </c>
      <c r="J26" s="44">
        <f t="shared" si="2"/>
        <v>0</v>
      </c>
      <c r="K26" s="44">
        <f t="shared" si="4"/>
        <v>0</v>
      </c>
      <c r="L26" s="44">
        <f t="shared" si="3"/>
        <v>0</v>
      </c>
      <c r="M26" s="43" t="str">
        <f t="shared" si="5"/>
        <v>00000000</v>
      </c>
      <c r="N26" s="43" t="str">
        <f t="shared" si="6"/>
        <v>00</v>
      </c>
    </row>
    <row r="27" spans="1:16" ht="20" customHeight="1" x14ac:dyDescent="0.2">
      <c r="A27" s="36" t="str">
        <f t="shared" si="7"/>
        <v>"00000000"</v>
      </c>
      <c r="B27" s="36">
        <v>23</v>
      </c>
      <c r="C27" s="37" t="s">
        <v>18</v>
      </c>
      <c r="D27" s="38">
        <v>0</v>
      </c>
      <c r="E27" s="44">
        <f>IF($C27="","",VLOOKUP($C27,ISA_8_PC_relatif_table!ISA_8_R_table,2,FALSE))</f>
        <v>0</v>
      </c>
      <c r="F27" s="44">
        <f>IF($C27="","",VLOOKUP($C27,ISA_8_PC_relatif_table!ISA_8_R_table,3,FALSE))</f>
        <v>0</v>
      </c>
      <c r="G27" s="44">
        <f>IF($C27="","",VLOOKUP($C27,ISA_8_PC_relatif_table!ISA_8_R_table,4,FALSE))</f>
        <v>0</v>
      </c>
      <c r="H27" s="44">
        <f>IF($C27="","",VLOOKUP($C27,ISA_8_PC_relatif_table!ISA_8_R_table,5,FALSE))</f>
        <v>0</v>
      </c>
      <c r="I27" s="44">
        <f t="shared" si="1"/>
        <v>0</v>
      </c>
      <c r="J27" s="44">
        <f t="shared" si="2"/>
        <v>0</v>
      </c>
      <c r="K27" s="44">
        <f t="shared" si="4"/>
        <v>0</v>
      </c>
      <c r="L27" s="44">
        <f t="shared" si="3"/>
        <v>0</v>
      </c>
      <c r="M27" s="43" t="str">
        <f t="shared" si="5"/>
        <v>00000000</v>
      </c>
      <c r="N27" s="43" t="str">
        <f t="shared" si="6"/>
        <v>00</v>
      </c>
    </row>
    <row r="28" spans="1:16" ht="20" customHeight="1" x14ac:dyDescent="0.2">
      <c r="A28" s="36" t="str">
        <f t="shared" si="7"/>
        <v>"00000000"</v>
      </c>
      <c r="B28" s="36">
        <v>24</v>
      </c>
      <c r="C28" s="37" t="s">
        <v>18</v>
      </c>
      <c r="D28" s="38">
        <v>0</v>
      </c>
      <c r="E28" s="44">
        <f>IF($C28="","",VLOOKUP($C28,ISA_8_PC_relatif_table!ISA_8_R_table,2,FALSE))</f>
        <v>0</v>
      </c>
      <c r="F28" s="44">
        <f>IF($C28="","",VLOOKUP($C28,ISA_8_PC_relatif_table!ISA_8_R_table,3,FALSE))</f>
        <v>0</v>
      </c>
      <c r="G28" s="44">
        <f>IF($C28="","",VLOOKUP($C28,ISA_8_PC_relatif_table!ISA_8_R_table,4,FALSE))</f>
        <v>0</v>
      </c>
      <c r="H28" s="44">
        <f>IF($C28="","",VLOOKUP($C28,ISA_8_PC_relatif_table!ISA_8_R_table,5,FALSE))</f>
        <v>0</v>
      </c>
      <c r="I28" s="44">
        <f t="shared" si="1"/>
        <v>0</v>
      </c>
      <c r="J28" s="44">
        <f t="shared" si="2"/>
        <v>0</v>
      </c>
      <c r="K28" s="44">
        <f t="shared" si="4"/>
        <v>0</v>
      </c>
      <c r="L28" s="44">
        <f t="shared" si="3"/>
        <v>0</v>
      </c>
      <c r="M28" s="43" t="str">
        <f t="shared" si="5"/>
        <v>00000000</v>
      </c>
      <c r="N28" s="43" t="str">
        <f t="shared" si="6"/>
        <v>00</v>
      </c>
    </row>
    <row r="29" spans="1:16" ht="20" customHeight="1" x14ac:dyDescent="0.2">
      <c r="A29" s="36" t="str">
        <f t="shared" si="7"/>
        <v>"10100101"</v>
      </c>
      <c r="B29" s="36">
        <v>25</v>
      </c>
      <c r="C29" s="37" t="s">
        <v>105</v>
      </c>
      <c r="D29" s="38">
        <v>5</v>
      </c>
      <c r="E29" s="44">
        <f>IF($C29="","",VLOOKUP($C29,ISA_8_PC_relatif_table!ISA_8_R_table,2,FALSE))</f>
        <v>1</v>
      </c>
      <c r="F29" s="44">
        <f>IF($C29="","",VLOOKUP($C29,ISA_8_PC_relatif_table!ISA_8_R_table,3,FALSE))</f>
        <v>0</v>
      </c>
      <c r="G29" s="44">
        <f>IF($C29="","",VLOOKUP($C29,ISA_8_PC_relatif_table!ISA_8_R_table,4,FALSE))</f>
        <v>1</v>
      </c>
      <c r="H29" s="44">
        <f>IF($C29="","",VLOOKUP($C29,ISA_8_PC_relatif_table!ISA_8_R_table,5,FALSE))</f>
        <v>0</v>
      </c>
      <c r="I29" s="44">
        <f t="shared" si="1"/>
        <v>0</v>
      </c>
      <c r="J29" s="44">
        <f t="shared" si="2"/>
        <v>1</v>
      </c>
      <c r="K29" s="44">
        <f t="shared" si="4"/>
        <v>0</v>
      </c>
      <c r="L29" s="44">
        <f t="shared" si="3"/>
        <v>1</v>
      </c>
      <c r="M29" s="43" t="str">
        <f t="shared" si="5"/>
        <v>10100101</v>
      </c>
      <c r="N29" s="43" t="str">
        <f t="shared" si="6"/>
        <v>A5</v>
      </c>
    </row>
    <row r="30" spans="1:16" ht="20" customHeight="1" x14ac:dyDescent="0.2">
      <c r="A30" s="36" t="str">
        <f t="shared" si="7"/>
        <v>"00000000"</v>
      </c>
      <c r="B30" s="36">
        <v>26</v>
      </c>
      <c r="C30" s="37" t="s">
        <v>18</v>
      </c>
      <c r="D30" s="38">
        <v>0</v>
      </c>
      <c r="E30" s="44">
        <f>IF($C30="","",VLOOKUP($C30,ISA_8_PC_relatif_table!ISA_8_R_table,2,FALSE))</f>
        <v>0</v>
      </c>
      <c r="F30" s="44">
        <f>IF($C30="","",VLOOKUP($C30,ISA_8_PC_relatif_table!ISA_8_R_table,3,FALSE))</f>
        <v>0</v>
      </c>
      <c r="G30" s="44">
        <f>IF($C30="","",VLOOKUP($C30,ISA_8_PC_relatif_table!ISA_8_R_table,4,FALSE))</f>
        <v>0</v>
      </c>
      <c r="H30" s="44">
        <f>IF($C30="","",VLOOKUP($C30,ISA_8_PC_relatif_table!ISA_8_R_table,5,FALSE))</f>
        <v>0</v>
      </c>
      <c r="I30" s="44">
        <f t="shared" si="1"/>
        <v>0</v>
      </c>
      <c r="J30" s="44">
        <f t="shared" si="2"/>
        <v>0</v>
      </c>
      <c r="K30" s="44">
        <f t="shared" si="4"/>
        <v>0</v>
      </c>
      <c r="L30" s="44">
        <f t="shared" si="3"/>
        <v>0</v>
      </c>
      <c r="M30" s="43" t="str">
        <f t="shared" si="5"/>
        <v>00000000</v>
      </c>
      <c r="N30" s="43" t="str">
        <f t="shared" si="6"/>
        <v>00</v>
      </c>
    </row>
    <row r="31" spans="1:16" ht="20" customHeight="1" x14ac:dyDescent="0.2">
      <c r="A31" s="36" t="str">
        <f t="shared" si="7"/>
        <v>"00000000"</v>
      </c>
      <c r="B31" s="36">
        <v>27</v>
      </c>
      <c r="C31" s="37" t="s">
        <v>18</v>
      </c>
      <c r="D31" s="38">
        <v>0</v>
      </c>
      <c r="E31" s="44">
        <f>IF($C31="","",VLOOKUP($C31,ISA_8_PC_relatif_table!ISA_8_R_table,2,FALSE))</f>
        <v>0</v>
      </c>
      <c r="F31" s="44">
        <f>IF($C31="","",VLOOKUP($C31,ISA_8_PC_relatif_table!ISA_8_R_table,3,FALSE))</f>
        <v>0</v>
      </c>
      <c r="G31" s="44">
        <f>IF($C31="","",VLOOKUP($C31,ISA_8_PC_relatif_table!ISA_8_R_table,4,FALSE))</f>
        <v>0</v>
      </c>
      <c r="H31" s="44">
        <f>IF($C31="","",VLOOKUP($C31,ISA_8_PC_relatif_table!ISA_8_R_table,5,FALSE))</f>
        <v>0</v>
      </c>
      <c r="I31" s="44">
        <f t="shared" si="1"/>
        <v>0</v>
      </c>
      <c r="J31" s="44">
        <f t="shared" si="2"/>
        <v>0</v>
      </c>
      <c r="K31" s="44">
        <f t="shared" si="4"/>
        <v>0</v>
      </c>
      <c r="L31" s="44">
        <f t="shared" si="3"/>
        <v>0</v>
      </c>
      <c r="M31" s="43" t="str">
        <f t="shared" si="5"/>
        <v>00000000</v>
      </c>
      <c r="N31" s="43" t="str">
        <f t="shared" si="6"/>
        <v>00</v>
      </c>
    </row>
    <row r="32" spans="1:16" ht="20" customHeight="1" x14ac:dyDescent="0.2">
      <c r="A32" s="36" t="str">
        <f t="shared" si="7"/>
        <v>"00000000"</v>
      </c>
      <c r="B32" s="36">
        <v>28</v>
      </c>
      <c r="C32" s="37" t="s">
        <v>18</v>
      </c>
      <c r="D32" s="38">
        <v>0</v>
      </c>
      <c r="E32" s="44">
        <f>IF($C32="","",VLOOKUP($C32,ISA_8_PC_relatif_table!ISA_8_R_table,2,FALSE))</f>
        <v>0</v>
      </c>
      <c r="F32" s="44">
        <f>IF($C32="","",VLOOKUP($C32,ISA_8_PC_relatif_table!ISA_8_R_table,3,FALSE))</f>
        <v>0</v>
      </c>
      <c r="G32" s="44">
        <f>IF($C32="","",VLOOKUP($C32,ISA_8_PC_relatif_table!ISA_8_R_table,4,FALSE))</f>
        <v>0</v>
      </c>
      <c r="H32" s="44">
        <f>IF($C32="","",VLOOKUP($C32,ISA_8_PC_relatif_table!ISA_8_R_table,5,FALSE))</f>
        <v>0</v>
      </c>
      <c r="I32" s="44">
        <f t="shared" si="1"/>
        <v>0</v>
      </c>
      <c r="J32" s="44">
        <f t="shared" si="2"/>
        <v>0</v>
      </c>
      <c r="K32" s="44">
        <f t="shared" si="4"/>
        <v>0</v>
      </c>
      <c r="L32" s="44">
        <f t="shared" si="3"/>
        <v>0</v>
      </c>
      <c r="M32" s="43" t="str">
        <f t="shared" si="5"/>
        <v>00000000</v>
      </c>
      <c r="N32" s="43" t="str">
        <f t="shared" si="6"/>
        <v>00</v>
      </c>
    </row>
    <row r="33" spans="1:14" ht="20" customHeight="1" x14ac:dyDescent="0.2">
      <c r="A33" s="36" t="str">
        <f t="shared" si="7"/>
        <v>"10110000"</v>
      </c>
      <c r="B33" s="36">
        <v>29</v>
      </c>
      <c r="C33" s="37" t="s">
        <v>106</v>
      </c>
      <c r="D33" s="38">
        <v>0</v>
      </c>
      <c r="E33" s="44">
        <f>IF($C33="","",VLOOKUP($C33,ISA_8_PC_relatif_table!ISA_8_R_table,2,FALSE))</f>
        <v>1</v>
      </c>
      <c r="F33" s="44">
        <f>IF($C33="","",VLOOKUP($C33,ISA_8_PC_relatif_table!ISA_8_R_table,3,FALSE))</f>
        <v>0</v>
      </c>
      <c r="G33" s="44">
        <f>IF($C33="","",VLOOKUP($C33,ISA_8_PC_relatif_table!ISA_8_R_table,4,FALSE))</f>
        <v>1</v>
      </c>
      <c r="H33" s="44">
        <f>IF($C33="","",VLOOKUP($C33,ISA_8_PC_relatif_table!ISA_8_R_table,5,FALSE))</f>
        <v>1</v>
      </c>
      <c r="I33" s="44">
        <f t="shared" si="1"/>
        <v>0</v>
      </c>
      <c r="J33" s="44">
        <f t="shared" si="2"/>
        <v>0</v>
      </c>
      <c r="K33" s="44">
        <f t="shared" si="4"/>
        <v>0</v>
      </c>
      <c r="L33" s="44">
        <f t="shared" si="3"/>
        <v>0</v>
      </c>
      <c r="M33" s="43" t="str">
        <f t="shared" si="5"/>
        <v>10110000</v>
      </c>
      <c r="N33" s="43" t="str">
        <f t="shared" si="6"/>
        <v>B0</v>
      </c>
    </row>
    <row r="34" spans="1:14" ht="20" customHeight="1" x14ac:dyDescent="0.2">
      <c r="A34" s="36" t="str">
        <f t="shared" si="7"/>
        <v>"00000000"</v>
      </c>
      <c r="B34" s="36">
        <v>30</v>
      </c>
      <c r="C34" s="37" t="s">
        <v>18</v>
      </c>
      <c r="D34" s="38">
        <v>0</v>
      </c>
      <c r="E34" s="44">
        <f>IF($C34="","",VLOOKUP($C34,ISA_8_PC_relatif_table!ISA_8_R_table,2,FALSE))</f>
        <v>0</v>
      </c>
      <c r="F34" s="44">
        <f>IF($C34="","",VLOOKUP($C34,ISA_8_PC_relatif_table!ISA_8_R_table,3,FALSE))</f>
        <v>0</v>
      </c>
      <c r="G34" s="44">
        <f>IF($C34="","",VLOOKUP($C34,ISA_8_PC_relatif_table!ISA_8_R_table,4,FALSE))</f>
        <v>0</v>
      </c>
      <c r="H34" s="44">
        <f>IF($C34="","",VLOOKUP($C34,ISA_8_PC_relatif_table!ISA_8_R_table,5,FALSE))</f>
        <v>0</v>
      </c>
      <c r="I34" s="44">
        <f t="shared" si="1"/>
        <v>0</v>
      </c>
      <c r="J34" s="44">
        <f t="shared" si="2"/>
        <v>0</v>
      </c>
      <c r="K34" s="44">
        <f t="shared" si="4"/>
        <v>0</v>
      </c>
      <c r="L34" s="44">
        <f t="shared" si="3"/>
        <v>0</v>
      </c>
      <c r="M34" s="43" t="str">
        <f t="shared" si="5"/>
        <v>00000000</v>
      </c>
      <c r="N34" s="43" t="str">
        <f t="shared" si="6"/>
        <v>00</v>
      </c>
    </row>
    <row r="35" spans="1:14" ht="20" customHeight="1" x14ac:dyDescent="0.2">
      <c r="A35" s="36" t="str">
        <f t="shared" si="7"/>
        <v>"00000000"</v>
      </c>
      <c r="B35" s="36">
        <v>31</v>
      </c>
      <c r="C35" s="37" t="s">
        <v>18</v>
      </c>
      <c r="D35" s="38">
        <v>0</v>
      </c>
      <c r="E35" s="44">
        <f>IF($C35="","",VLOOKUP($C35,ISA_8_PC_relatif_table!ISA_8_R_table,2,FALSE))</f>
        <v>0</v>
      </c>
      <c r="F35" s="44">
        <f>IF($C35="","",VLOOKUP($C35,ISA_8_PC_relatif_table!ISA_8_R_table,3,FALSE))</f>
        <v>0</v>
      </c>
      <c r="G35" s="44">
        <f>IF($C35="","",VLOOKUP($C35,ISA_8_PC_relatif_table!ISA_8_R_table,4,FALSE))</f>
        <v>0</v>
      </c>
      <c r="H35" s="44">
        <f>IF($C35="","",VLOOKUP($C35,ISA_8_PC_relatif_table!ISA_8_R_table,5,FALSE))</f>
        <v>0</v>
      </c>
      <c r="I35" s="44">
        <f t="shared" si="1"/>
        <v>0</v>
      </c>
      <c r="J35" s="44">
        <f t="shared" si="2"/>
        <v>0</v>
      </c>
      <c r="K35" s="44">
        <f t="shared" si="4"/>
        <v>0</v>
      </c>
      <c r="L35" s="44">
        <f t="shared" si="3"/>
        <v>0</v>
      </c>
      <c r="M35" s="43" t="str">
        <f t="shared" si="5"/>
        <v>00000000</v>
      </c>
      <c r="N35" s="43" t="str">
        <f t="shared" si="6"/>
        <v>00</v>
      </c>
    </row>
    <row r="36" spans="1:14" ht="20" customHeight="1" x14ac:dyDescent="0.2">
      <c r="A36" s="36" t="str">
        <f t="shared" si="7"/>
        <v>"00000000"</v>
      </c>
      <c r="B36" s="36">
        <v>32</v>
      </c>
      <c r="C36" s="37" t="s">
        <v>18</v>
      </c>
      <c r="D36" s="38">
        <v>0</v>
      </c>
      <c r="E36" s="44">
        <f>IF($C36="","",VLOOKUP($C36,ISA_8_PC_relatif_table!ISA_8_R_table,2,FALSE))</f>
        <v>0</v>
      </c>
      <c r="F36" s="44">
        <f>IF($C36="","",VLOOKUP($C36,ISA_8_PC_relatif_table!ISA_8_R_table,3,FALSE))</f>
        <v>0</v>
      </c>
      <c r="G36" s="44">
        <f>IF($C36="","",VLOOKUP($C36,ISA_8_PC_relatif_table!ISA_8_R_table,4,FALSE))</f>
        <v>0</v>
      </c>
      <c r="H36" s="44">
        <f>IF($C36="","",VLOOKUP($C36,ISA_8_PC_relatif_table!ISA_8_R_table,5,FALSE))</f>
        <v>0</v>
      </c>
      <c r="I36" s="44">
        <f t="shared" ref="I36:I81" si="8">IF($D36="","",MOD(MROUND(($D36-J36*4-K36*2-L36)/8,1),2))</f>
        <v>0</v>
      </c>
      <c r="J36" s="44">
        <f t="shared" ref="J36:J81" si="9">IF($D36="","",MOD(MROUND(($D36-K36*2-L36)/4,1),2))</f>
        <v>0</v>
      </c>
      <c r="K36" s="44">
        <f t="shared" ref="K36:K81" si="10">IF($D36="","",MOD(MROUND(($D36-L36)/2,1),2))</f>
        <v>0</v>
      </c>
      <c r="L36" s="44">
        <f t="shared" ref="L36:L81" si="11">IF($D36="","",MOD($D36,2))</f>
        <v>0</v>
      </c>
      <c r="M36" s="43" t="str">
        <f t="shared" si="5"/>
        <v>00000000</v>
      </c>
      <c r="N36" s="43" t="str">
        <f t="shared" si="6"/>
        <v>00</v>
      </c>
    </row>
    <row r="37" spans="1:14" ht="20" customHeight="1" x14ac:dyDescent="0.2">
      <c r="A37" s="36" t="str">
        <f t="shared" si="7"/>
        <v>"00110001"</v>
      </c>
      <c r="B37" s="36">
        <v>33</v>
      </c>
      <c r="C37" s="37" t="s">
        <v>123</v>
      </c>
      <c r="D37" s="38">
        <v>1</v>
      </c>
      <c r="E37" s="44">
        <f>IF($C37="","",VLOOKUP($C37,ISA_8_PC_relatif_table!ISA_8_R_table,2,FALSE))</f>
        <v>0</v>
      </c>
      <c r="F37" s="44">
        <f>IF($C37="","",VLOOKUP($C37,ISA_8_PC_relatif_table!ISA_8_R_table,3,FALSE))</f>
        <v>0</v>
      </c>
      <c r="G37" s="44">
        <f>IF($C37="","",VLOOKUP($C37,ISA_8_PC_relatif_table!ISA_8_R_table,4,FALSE))</f>
        <v>1</v>
      </c>
      <c r="H37" s="44">
        <f>IF($C37="","",VLOOKUP($C37,ISA_8_PC_relatif_table!ISA_8_R_table,5,FALSE))</f>
        <v>1</v>
      </c>
      <c r="I37" s="44">
        <f t="shared" si="8"/>
        <v>0</v>
      </c>
      <c r="J37" s="44">
        <f t="shared" si="9"/>
        <v>0</v>
      </c>
      <c r="K37" s="44">
        <f t="shared" si="10"/>
        <v>0</v>
      </c>
      <c r="L37" s="44">
        <f t="shared" si="11"/>
        <v>1</v>
      </c>
      <c r="M37" s="43" t="str">
        <f t="shared" si="5"/>
        <v>00110001</v>
      </c>
      <c r="N37" s="43" t="str">
        <f t="shared" si="6"/>
        <v>31</v>
      </c>
    </row>
    <row r="38" spans="1:14" ht="20" customHeight="1" x14ac:dyDescent="0.2">
      <c r="A38" s="36" t="str">
        <f t="shared" si="7"/>
        <v>"00000000"</v>
      </c>
      <c r="B38" s="36">
        <v>34</v>
      </c>
      <c r="C38" s="37" t="s">
        <v>18</v>
      </c>
      <c r="D38" s="38">
        <v>0</v>
      </c>
      <c r="E38" s="44">
        <f>IF($C38="","",VLOOKUP($C38,ISA_8_PC_relatif_table!ISA_8_R_table,2,FALSE))</f>
        <v>0</v>
      </c>
      <c r="F38" s="44">
        <f>IF($C38="","",VLOOKUP($C38,ISA_8_PC_relatif_table!ISA_8_R_table,3,FALSE))</f>
        <v>0</v>
      </c>
      <c r="G38" s="44">
        <f>IF($C38="","",VLOOKUP($C38,ISA_8_PC_relatif_table!ISA_8_R_table,4,FALSE))</f>
        <v>0</v>
      </c>
      <c r="H38" s="44">
        <f>IF($C38="","",VLOOKUP($C38,ISA_8_PC_relatif_table!ISA_8_R_table,5,FALSE))</f>
        <v>0</v>
      </c>
      <c r="I38" s="44">
        <f t="shared" si="8"/>
        <v>0</v>
      </c>
      <c r="J38" s="44">
        <f t="shared" si="9"/>
        <v>0</v>
      </c>
      <c r="K38" s="44">
        <f t="shared" si="10"/>
        <v>0</v>
      </c>
      <c r="L38" s="44">
        <f t="shared" si="11"/>
        <v>0</v>
      </c>
      <c r="M38" s="43" t="str">
        <f t="shared" si="5"/>
        <v>00000000</v>
      </c>
      <c r="N38" s="43" t="str">
        <f t="shared" si="6"/>
        <v>00</v>
      </c>
    </row>
    <row r="39" spans="1:14" ht="20" customHeight="1" x14ac:dyDescent="0.2">
      <c r="A39" s="36" t="str">
        <f t="shared" si="7"/>
        <v>"00000000"</v>
      </c>
      <c r="B39" s="36">
        <v>35</v>
      </c>
      <c r="C39" s="37" t="s">
        <v>18</v>
      </c>
      <c r="D39" s="38">
        <v>0</v>
      </c>
      <c r="E39" s="44">
        <f>IF($C39="","",VLOOKUP($C39,ISA_8_PC_relatif_table!ISA_8_R_table,2,FALSE))</f>
        <v>0</v>
      </c>
      <c r="F39" s="44">
        <f>IF($C39="","",VLOOKUP($C39,ISA_8_PC_relatif_table!ISA_8_R_table,3,FALSE))</f>
        <v>0</v>
      </c>
      <c r="G39" s="44">
        <f>IF($C39="","",VLOOKUP($C39,ISA_8_PC_relatif_table!ISA_8_R_table,4,FALSE))</f>
        <v>0</v>
      </c>
      <c r="H39" s="44">
        <f>IF($C39="","",VLOOKUP($C39,ISA_8_PC_relatif_table!ISA_8_R_table,5,FALSE))</f>
        <v>0</v>
      </c>
      <c r="I39" s="44">
        <f t="shared" si="8"/>
        <v>0</v>
      </c>
      <c r="J39" s="44">
        <f t="shared" si="9"/>
        <v>0</v>
      </c>
      <c r="K39" s="44">
        <f t="shared" si="10"/>
        <v>0</v>
      </c>
      <c r="L39" s="44">
        <f t="shared" si="11"/>
        <v>0</v>
      </c>
      <c r="M39" s="43" t="str">
        <f t="shared" si="5"/>
        <v>00000000</v>
      </c>
      <c r="N39" s="43" t="str">
        <f t="shared" si="6"/>
        <v>00</v>
      </c>
    </row>
    <row r="40" spans="1:14" ht="20" customHeight="1" x14ac:dyDescent="0.2">
      <c r="A40" s="36" t="str">
        <f t="shared" si="7"/>
        <v>"00010000"</v>
      </c>
      <c r="B40" s="36">
        <v>36</v>
      </c>
      <c r="C40" s="37" t="s">
        <v>131</v>
      </c>
      <c r="D40" s="38">
        <v>0</v>
      </c>
      <c r="E40" s="44">
        <f>IF($C40="","",VLOOKUP($C40,ISA_8_PC_relatif_table!ISA_8_R_table,2,FALSE))</f>
        <v>0</v>
      </c>
      <c r="F40" s="44">
        <f>IF($C40="","",VLOOKUP($C40,ISA_8_PC_relatif_table!ISA_8_R_table,3,FALSE))</f>
        <v>0</v>
      </c>
      <c r="G40" s="44">
        <f>IF($C40="","",VLOOKUP($C40,ISA_8_PC_relatif_table!ISA_8_R_table,4,FALSE))</f>
        <v>0</v>
      </c>
      <c r="H40" s="44">
        <f>IF($C40="","",VLOOKUP($C40,ISA_8_PC_relatif_table!ISA_8_R_table,5,FALSE))</f>
        <v>1</v>
      </c>
      <c r="I40" s="44">
        <f t="shared" si="8"/>
        <v>0</v>
      </c>
      <c r="J40" s="44">
        <f t="shared" si="9"/>
        <v>0</v>
      </c>
      <c r="K40" s="44">
        <f t="shared" si="10"/>
        <v>0</v>
      </c>
      <c r="L40" s="44">
        <f t="shared" si="11"/>
        <v>0</v>
      </c>
      <c r="M40" s="43" t="str">
        <f t="shared" si="5"/>
        <v>00010000</v>
      </c>
      <c r="N40" s="43" t="str">
        <f t="shared" si="6"/>
        <v>10</v>
      </c>
    </row>
    <row r="41" spans="1:14" ht="20" customHeight="1" x14ac:dyDescent="0.2">
      <c r="A41" s="36" t="str">
        <f t="shared" si="7"/>
        <v>"00110000"</v>
      </c>
      <c r="B41" s="36">
        <v>37</v>
      </c>
      <c r="C41" s="37" t="s">
        <v>123</v>
      </c>
      <c r="D41" s="38">
        <v>0</v>
      </c>
      <c r="E41" s="44">
        <f>IF($C41="","",VLOOKUP($C41,ISA_8_PC_relatif_table!ISA_8_R_table,2,FALSE))</f>
        <v>0</v>
      </c>
      <c r="F41" s="44">
        <f>IF($C41="","",VLOOKUP($C41,ISA_8_PC_relatif_table!ISA_8_R_table,3,FALSE))</f>
        <v>0</v>
      </c>
      <c r="G41" s="44">
        <f>IF($C41="","",VLOOKUP($C41,ISA_8_PC_relatif_table!ISA_8_R_table,4,FALSE))</f>
        <v>1</v>
      </c>
      <c r="H41" s="44">
        <f>IF($C41="","",VLOOKUP($C41,ISA_8_PC_relatif_table!ISA_8_R_table,5,FALSE))</f>
        <v>1</v>
      </c>
      <c r="I41" s="44">
        <f t="shared" si="8"/>
        <v>0</v>
      </c>
      <c r="J41" s="44">
        <f t="shared" si="9"/>
        <v>0</v>
      </c>
      <c r="K41" s="44">
        <f t="shared" si="10"/>
        <v>0</v>
      </c>
      <c r="L41" s="44">
        <f t="shared" si="11"/>
        <v>0</v>
      </c>
      <c r="M41" s="43" t="str">
        <f t="shared" si="5"/>
        <v>00110000</v>
      </c>
      <c r="N41" s="43" t="str">
        <f t="shared" si="6"/>
        <v>30</v>
      </c>
    </row>
    <row r="42" spans="1:14" ht="20" customHeight="1" x14ac:dyDescent="0.2">
      <c r="A42" s="36" t="str">
        <f t="shared" si="7"/>
        <v>"00000000"</v>
      </c>
      <c r="B42" s="36">
        <v>38</v>
      </c>
      <c r="C42" s="37" t="s">
        <v>18</v>
      </c>
      <c r="D42" s="38">
        <v>0</v>
      </c>
      <c r="E42" s="44">
        <f>IF($C42="","",VLOOKUP($C42,ISA_8_PC_relatif_table!ISA_8_R_table,2,FALSE))</f>
        <v>0</v>
      </c>
      <c r="F42" s="44">
        <f>IF($C42="","",VLOOKUP($C42,ISA_8_PC_relatif_table!ISA_8_R_table,3,FALSE))</f>
        <v>0</v>
      </c>
      <c r="G42" s="44">
        <f>IF($C42="","",VLOOKUP($C42,ISA_8_PC_relatif_table!ISA_8_R_table,4,FALSE))</f>
        <v>0</v>
      </c>
      <c r="H42" s="44">
        <f>IF($C42="","",VLOOKUP($C42,ISA_8_PC_relatif_table!ISA_8_R_table,5,FALSE))</f>
        <v>0</v>
      </c>
      <c r="I42" s="44">
        <f t="shared" si="8"/>
        <v>0</v>
      </c>
      <c r="J42" s="44">
        <f t="shared" si="9"/>
        <v>0</v>
      </c>
      <c r="K42" s="44">
        <f t="shared" si="10"/>
        <v>0</v>
      </c>
      <c r="L42" s="44">
        <f t="shared" si="11"/>
        <v>0</v>
      </c>
      <c r="M42" s="43" t="str">
        <f t="shared" si="5"/>
        <v>00000000</v>
      </c>
      <c r="N42" s="43" t="str">
        <f t="shared" si="6"/>
        <v>00</v>
      </c>
    </row>
    <row r="43" spans="1:14" ht="20" customHeight="1" x14ac:dyDescent="0.2">
      <c r="A43" s="36" t="str">
        <f t="shared" si="7"/>
        <v>"00000000"</v>
      </c>
      <c r="B43" s="36">
        <v>39</v>
      </c>
      <c r="C43" s="37" t="s">
        <v>18</v>
      </c>
      <c r="D43" s="38">
        <v>0</v>
      </c>
      <c r="E43" s="44">
        <f>IF($C43="","",VLOOKUP($C43,ISA_8_PC_relatif_table!ISA_8_R_table,2,FALSE))</f>
        <v>0</v>
      </c>
      <c r="F43" s="44">
        <f>IF($C43="","",VLOOKUP($C43,ISA_8_PC_relatif_table!ISA_8_R_table,3,FALSE))</f>
        <v>0</v>
      </c>
      <c r="G43" s="44">
        <f>IF($C43="","",VLOOKUP($C43,ISA_8_PC_relatif_table!ISA_8_R_table,4,FALSE))</f>
        <v>0</v>
      </c>
      <c r="H43" s="44">
        <f>IF($C43="","",VLOOKUP($C43,ISA_8_PC_relatif_table!ISA_8_R_table,5,FALSE))</f>
        <v>0</v>
      </c>
      <c r="I43" s="44">
        <f t="shared" si="8"/>
        <v>0</v>
      </c>
      <c r="J43" s="44">
        <f t="shared" si="9"/>
        <v>0</v>
      </c>
      <c r="K43" s="44">
        <f t="shared" si="10"/>
        <v>0</v>
      </c>
      <c r="L43" s="44">
        <f t="shared" si="11"/>
        <v>0</v>
      </c>
      <c r="M43" s="43" t="str">
        <f t="shared" si="5"/>
        <v>00000000</v>
      </c>
      <c r="N43" s="43" t="str">
        <f t="shared" si="6"/>
        <v>00</v>
      </c>
    </row>
    <row r="44" spans="1:14" ht="20" customHeight="1" x14ac:dyDescent="0.2">
      <c r="A44" s="36" t="str">
        <f t="shared" si="7"/>
        <v>"00011000"</v>
      </c>
      <c r="B44" s="36">
        <v>40</v>
      </c>
      <c r="C44" s="37" t="s">
        <v>131</v>
      </c>
      <c r="D44" s="38">
        <v>8</v>
      </c>
      <c r="E44" s="44">
        <f>IF($C44="","",VLOOKUP($C44,ISA_8_PC_relatif_table!ISA_8_R_table,2,FALSE))</f>
        <v>0</v>
      </c>
      <c r="F44" s="44">
        <f>IF($C44="","",VLOOKUP($C44,ISA_8_PC_relatif_table!ISA_8_R_table,3,FALSE))</f>
        <v>0</v>
      </c>
      <c r="G44" s="44">
        <f>IF($C44="","",VLOOKUP($C44,ISA_8_PC_relatif_table!ISA_8_R_table,4,FALSE))</f>
        <v>0</v>
      </c>
      <c r="H44" s="44">
        <f>IF($C44="","",VLOOKUP($C44,ISA_8_PC_relatif_table!ISA_8_R_table,5,FALSE))</f>
        <v>1</v>
      </c>
      <c r="I44" s="44">
        <f t="shared" si="8"/>
        <v>1</v>
      </c>
      <c r="J44" s="44">
        <f t="shared" si="9"/>
        <v>0</v>
      </c>
      <c r="K44" s="44">
        <f t="shared" si="10"/>
        <v>0</v>
      </c>
      <c r="L44" s="44">
        <f t="shared" si="11"/>
        <v>0</v>
      </c>
      <c r="M44" s="43" t="str">
        <f t="shared" si="5"/>
        <v>00011000</v>
      </c>
      <c r="N44" s="43" t="str">
        <f t="shared" si="6"/>
        <v>18</v>
      </c>
    </row>
    <row r="45" spans="1:14" ht="20" customHeight="1" x14ac:dyDescent="0.2">
      <c r="A45" s="36" t="str">
        <f t="shared" si="7"/>
        <v>"00101100"</v>
      </c>
      <c r="B45" s="36">
        <v>41</v>
      </c>
      <c r="C45" s="37" t="s">
        <v>122</v>
      </c>
      <c r="D45" s="38">
        <v>12</v>
      </c>
      <c r="E45" s="44">
        <f>IF($C45="","",VLOOKUP($C45,ISA_8_PC_relatif_table!ISA_8_R_table,2,FALSE))</f>
        <v>0</v>
      </c>
      <c r="F45" s="44">
        <f>IF($C45="","",VLOOKUP($C45,ISA_8_PC_relatif_table!ISA_8_R_table,3,FALSE))</f>
        <v>0</v>
      </c>
      <c r="G45" s="44">
        <f>IF($C45="","",VLOOKUP($C45,ISA_8_PC_relatif_table!ISA_8_R_table,4,FALSE))</f>
        <v>1</v>
      </c>
      <c r="H45" s="44">
        <f>IF($C45="","",VLOOKUP($C45,ISA_8_PC_relatif_table!ISA_8_R_table,5,FALSE))</f>
        <v>0</v>
      </c>
      <c r="I45" s="44">
        <f t="shared" si="8"/>
        <v>1</v>
      </c>
      <c r="J45" s="44">
        <f t="shared" si="9"/>
        <v>1</v>
      </c>
      <c r="K45" s="44">
        <f t="shared" si="10"/>
        <v>0</v>
      </c>
      <c r="L45" s="44">
        <f t="shared" si="11"/>
        <v>0</v>
      </c>
      <c r="M45" s="43" t="str">
        <f t="shared" si="5"/>
        <v>00101100</v>
      </c>
      <c r="N45" s="43" t="str">
        <f t="shared" si="6"/>
        <v>2C</v>
      </c>
    </row>
    <row r="46" spans="1:14" ht="20" customHeight="1" x14ac:dyDescent="0.2">
      <c r="A46" s="36" t="str">
        <f t="shared" si="7"/>
        <v>"00000000"</v>
      </c>
      <c r="B46" s="36">
        <v>42</v>
      </c>
      <c r="C46" s="37" t="s">
        <v>18</v>
      </c>
      <c r="D46" s="38">
        <v>0</v>
      </c>
      <c r="E46" s="44">
        <f>IF($C46="","",VLOOKUP($C46,ISA_8_PC_relatif_table!ISA_8_R_table,2,FALSE))</f>
        <v>0</v>
      </c>
      <c r="F46" s="44">
        <f>IF($C46="","",VLOOKUP($C46,ISA_8_PC_relatif_table!ISA_8_R_table,3,FALSE))</f>
        <v>0</v>
      </c>
      <c r="G46" s="44">
        <f>IF($C46="","",VLOOKUP($C46,ISA_8_PC_relatif_table!ISA_8_R_table,4,FALSE))</f>
        <v>0</v>
      </c>
      <c r="H46" s="44">
        <f>IF($C46="","",VLOOKUP($C46,ISA_8_PC_relatif_table!ISA_8_R_table,5,FALSE))</f>
        <v>0</v>
      </c>
      <c r="I46" s="44">
        <f t="shared" si="8"/>
        <v>0</v>
      </c>
      <c r="J46" s="44">
        <f t="shared" si="9"/>
        <v>0</v>
      </c>
      <c r="K46" s="44">
        <f t="shared" si="10"/>
        <v>0</v>
      </c>
      <c r="L46" s="44">
        <f t="shared" si="11"/>
        <v>0</v>
      </c>
      <c r="M46" s="43" t="str">
        <f t="shared" si="5"/>
        <v>00000000</v>
      </c>
      <c r="N46" s="43" t="str">
        <f t="shared" si="6"/>
        <v>00</v>
      </c>
    </row>
    <row r="47" spans="1:14" ht="20" customHeight="1" x14ac:dyDescent="0.2">
      <c r="A47" s="36" t="str">
        <f t="shared" si="7"/>
        <v>"00000000"</v>
      </c>
      <c r="B47" s="36">
        <v>43</v>
      </c>
      <c r="C47" s="37" t="s">
        <v>18</v>
      </c>
      <c r="D47" s="38">
        <v>0</v>
      </c>
      <c r="E47" s="44">
        <f>IF($C47="","",VLOOKUP($C47,ISA_8_PC_relatif_table!ISA_8_R_table,2,FALSE))</f>
        <v>0</v>
      </c>
      <c r="F47" s="44">
        <f>IF($C47="","",VLOOKUP($C47,ISA_8_PC_relatif_table!ISA_8_R_table,3,FALSE))</f>
        <v>0</v>
      </c>
      <c r="G47" s="44">
        <f>IF($C47="","",VLOOKUP($C47,ISA_8_PC_relatif_table!ISA_8_R_table,4,FALSE))</f>
        <v>0</v>
      </c>
      <c r="H47" s="44">
        <f>IF($C47="","",VLOOKUP($C47,ISA_8_PC_relatif_table!ISA_8_R_table,5,FALSE))</f>
        <v>0</v>
      </c>
      <c r="I47" s="44">
        <f t="shared" si="8"/>
        <v>0</v>
      </c>
      <c r="J47" s="44">
        <f t="shared" si="9"/>
        <v>0</v>
      </c>
      <c r="K47" s="44">
        <f t="shared" si="10"/>
        <v>0</v>
      </c>
      <c r="L47" s="44">
        <f t="shared" si="11"/>
        <v>0</v>
      </c>
      <c r="M47" s="43" t="str">
        <f t="shared" si="5"/>
        <v>00000000</v>
      </c>
      <c r="N47" s="43" t="str">
        <f t="shared" si="6"/>
        <v>00</v>
      </c>
    </row>
    <row r="48" spans="1:14" ht="20" customHeight="1" x14ac:dyDescent="0.2">
      <c r="A48" s="36" t="str">
        <f t="shared" si="7"/>
        <v>"10000000"</v>
      </c>
      <c r="B48" s="36">
        <v>44</v>
      </c>
      <c r="C48" s="37" t="s">
        <v>50</v>
      </c>
      <c r="D48" s="38">
        <v>0</v>
      </c>
      <c r="E48" s="44">
        <f>IF($C48="","",VLOOKUP($C48,ISA_8_PC_relatif_table!ISA_8_R_table,2,FALSE))</f>
        <v>1</v>
      </c>
      <c r="F48" s="44">
        <f>IF($C48="","",VLOOKUP($C48,ISA_8_PC_relatif_table!ISA_8_R_table,3,FALSE))</f>
        <v>0</v>
      </c>
      <c r="G48" s="44">
        <f>IF($C48="","",VLOOKUP($C48,ISA_8_PC_relatif_table!ISA_8_R_table,4,FALSE))</f>
        <v>0</v>
      </c>
      <c r="H48" s="44">
        <f>IF($C48="","",VLOOKUP($C48,ISA_8_PC_relatif_table!ISA_8_R_table,5,FALSE))</f>
        <v>0</v>
      </c>
      <c r="I48" s="44">
        <f t="shared" si="8"/>
        <v>0</v>
      </c>
      <c r="J48" s="44">
        <f t="shared" si="9"/>
        <v>0</v>
      </c>
      <c r="K48" s="44">
        <f t="shared" si="10"/>
        <v>0</v>
      </c>
      <c r="L48" s="44">
        <f t="shared" si="11"/>
        <v>0</v>
      </c>
      <c r="M48" s="43" t="str">
        <f t="shared" si="5"/>
        <v>10000000</v>
      </c>
      <c r="N48" s="43" t="str">
        <f t="shared" si="6"/>
        <v>80</v>
      </c>
    </row>
    <row r="49" spans="1:14" ht="20" customHeight="1" x14ac:dyDescent="0.2">
      <c r="A49" s="36" t="str">
        <f t="shared" si="7"/>
        <v>"00000000"</v>
      </c>
      <c r="B49" s="36">
        <v>45</v>
      </c>
      <c r="C49" s="37" t="s">
        <v>18</v>
      </c>
      <c r="D49" s="38">
        <v>0</v>
      </c>
      <c r="E49" s="44">
        <f>IF($C49="","",VLOOKUP($C49,ISA_8_PC_relatif_table!ISA_8_R_table,2,FALSE))</f>
        <v>0</v>
      </c>
      <c r="F49" s="44">
        <f>IF($C49="","",VLOOKUP($C49,ISA_8_PC_relatif_table!ISA_8_R_table,3,FALSE))</f>
        <v>0</v>
      </c>
      <c r="G49" s="44">
        <f>IF($C49="","",VLOOKUP($C49,ISA_8_PC_relatif_table!ISA_8_R_table,4,FALSE))</f>
        <v>0</v>
      </c>
      <c r="H49" s="44">
        <f>IF($C49="","",VLOOKUP($C49,ISA_8_PC_relatif_table!ISA_8_R_table,5,FALSE))</f>
        <v>0</v>
      </c>
      <c r="I49" s="44">
        <f t="shared" si="8"/>
        <v>0</v>
      </c>
      <c r="J49" s="44">
        <f t="shared" si="9"/>
        <v>0</v>
      </c>
      <c r="K49" s="44">
        <f t="shared" si="10"/>
        <v>0</v>
      </c>
      <c r="L49" s="44">
        <f t="shared" si="11"/>
        <v>0</v>
      </c>
      <c r="M49" s="43" t="str">
        <f t="shared" si="5"/>
        <v>00000000</v>
      </c>
      <c r="N49" s="43" t="str">
        <f t="shared" si="6"/>
        <v>00</v>
      </c>
    </row>
    <row r="50" spans="1:14" ht="20" customHeight="1" x14ac:dyDescent="0.2">
      <c r="A50" s="36" t="str">
        <f t="shared" si="7"/>
        <v>"00000000"</v>
      </c>
      <c r="B50" s="36">
        <v>46</v>
      </c>
      <c r="C50" s="37" t="s">
        <v>18</v>
      </c>
      <c r="D50" s="38">
        <v>0</v>
      </c>
      <c r="E50" s="44">
        <f>IF($C50="","",VLOOKUP($C50,ISA_8_PC_relatif_table!ISA_8_R_table,2,FALSE))</f>
        <v>0</v>
      </c>
      <c r="F50" s="44">
        <f>IF($C50="","",VLOOKUP($C50,ISA_8_PC_relatif_table!ISA_8_R_table,3,FALSE))</f>
        <v>0</v>
      </c>
      <c r="G50" s="44">
        <f>IF($C50="","",VLOOKUP($C50,ISA_8_PC_relatif_table!ISA_8_R_table,4,FALSE))</f>
        <v>0</v>
      </c>
      <c r="H50" s="44">
        <f>IF($C50="","",VLOOKUP($C50,ISA_8_PC_relatif_table!ISA_8_R_table,5,FALSE))</f>
        <v>0</v>
      </c>
      <c r="I50" s="44">
        <f t="shared" si="8"/>
        <v>0</v>
      </c>
      <c r="J50" s="44">
        <f t="shared" si="9"/>
        <v>0</v>
      </c>
      <c r="K50" s="44">
        <f t="shared" si="10"/>
        <v>0</v>
      </c>
      <c r="L50" s="44">
        <f t="shared" si="11"/>
        <v>0</v>
      </c>
      <c r="M50" s="43" t="str">
        <f t="shared" si="5"/>
        <v>00000000</v>
      </c>
      <c r="N50" s="43" t="str">
        <f t="shared" si="6"/>
        <v>00</v>
      </c>
    </row>
    <row r="51" spans="1:14" ht="20" customHeight="1" x14ac:dyDescent="0.2">
      <c r="A51" s="36" t="str">
        <f t="shared" si="7"/>
        <v>"10010000"</v>
      </c>
      <c r="B51" s="36">
        <v>47</v>
      </c>
      <c r="C51" s="37" t="s">
        <v>53</v>
      </c>
      <c r="D51" s="38">
        <v>0</v>
      </c>
      <c r="E51" s="44">
        <f>IF($C51="","",VLOOKUP($C51,ISA_8_PC_relatif_table!ISA_8_R_table,2,FALSE))</f>
        <v>1</v>
      </c>
      <c r="F51" s="44">
        <f>IF($C51="","",VLOOKUP($C51,ISA_8_PC_relatif_table!ISA_8_R_table,3,FALSE))</f>
        <v>0</v>
      </c>
      <c r="G51" s="44">
        <f>IF($C51="","",VLOOKUP($C51,ISA_8_PC_relatif_table!ISA_8_R_table,4,FALSE))</f>
        <v>0</v>
      </c>
      <c r="H51" s="44">
        <f>IF($C51="","",VLOOKUP($C51,ISA_8_PC_relatif_table!ISA_8_R_table,5,FALSE))</f>
        <v>1</v>
      </c>
      <c r="I51" s="44">
        <f t="shared" si="8"/>
        <v>0</v>
      </c>
      <c r="J51" s="44">
        <f t="shared" si="9"/>
        <v>0</v>
      </c>
      <c r="K51" s="44">
        <f t="shared" si="10"/>
        <v>0</v>
      </c>
      <c r="L51" s="44">
        <f t="shared" si="11"/>
        <v>0</v>
      </c>
      <c r="M51" s="43" t="str">
        <f t="shared" si="5"/>
        <v>10010000</v>
      </c>
      <c r="N51" s="43" t="str">
        <f t="shared" si="6"/>
        <v>90</v>
      </c>
    </row>
    <row r="52" spans="1:14" ht="20" customHeight="1" x14ac:dyDescent="0.2">
      <c r="A52" s="36" t="str">
        <f t="shared" si="7"/>
        <v>"01100101"</v>
      </c>
      <c r="B52" s="36">
        <v>48</v>
      </c>
      <c r="C52" s="37" t="s">
        <v>103</v>
      </c>
      <c r="D52" s="38">
        <v>5</v>
      </c>
      <c r="E52" s="44">
        <f>IF($C52="","",VLOOKUP($C52,ISA_8_PC_relatif_table!ISA_8_R_table,2,FALSE))</f>
        <v>0</v>
      </c>
      <c r="F52" s="44">
        <f>IF($C52="","",VLOOKUP($C52,ISA_8_PC_relatif_table!ISA_8_R_table,3,FALSE))</f>
        <v>1</v>
      </c>
      <c r="G52" s="44">
        <f>IF($C52="","",VLOOKUP($C52,ISA_8_PC_relatif_table!ISA_8_R_table,4,FALSE))</f>
        <v>1</v>
      </c>
      <c r="H52" s="44">
        <f>IF($C52="","",VLOOKUP($C52,ISA_8_PC_relatif_table!ISA_8_R_table,5,FALSE))</f>
        <v>0</v>
      </c>
      <c r="I52" s="44">
        <f t="shared" si="8"/>
        <v>0</v>
      </c>
      <c r="J52" s="44">
        <f t="shared" si="9"/>
        <v>1</v>
      </c>
      <c r="K52" s="44">
        <f t="shared" si="10"/>
        <v>0</v>
      </c>
      <c r="L52" s="44">
        <f t="shared" si="11"/>
        <v>1</v>
      </c>
      <c r="M52" s="43" t="str">
        <f t="shared" si="5"/>
        <v>01100101</v>
      </c>
      <c r="N52" s="43" t="str">
        <f t="shared" si="6"/>
        <v>65</v>
      </c>
    </row>
    <row r="53" spans="1:14" ht="20" customHeight="1" x14ac:dyDescent="0.2">
      <c r="A53" s="36" t="str">
        <f t="shared" si="7"/>
        <v>"00000000"</v>
      </c>
      <c r="B53" s="36">
        <v>49</v>
      </c>
      <c r="C53" s="37" t="s">
        <v>18</v>
      </c>
      <c r="D53" s="38">
        <v>0</v>
      </c>
      <c r="E53" s="44">
        <f>IF($C53="","",VLOOKUP($C53,ISA_8_PC_relatif_table!ISA_8_R_table,2,FALSE))</f>
        <v>0</v>
      </c>
      <c r="F53" s="44">
        <f>IF($C53="","",VLOOKUP($C53,ISA_8_PC_relatif_table!ISA_8_R_table,3,FALSE))</f>
        <v>0</v>
      </c>
      <c r="G53" s="44">
        <f>IF($C53="","",VLOOKUP($C53,ISA_8_PC_relatif_table!ISA_8_R_table,4,FALSE))</f>
        <v>0</v>
      </c>
      <c r="H53" s="44">
        <f>IF($C53="","",VLOOKUP($C53,ISA_8_PC_relatif_table!ISA_8_R_table,5,FALSE))</f>
        <v>0</v>
      </c>
      <c r="I53" s="44">
        <f t="shared" si="8"/>
        <v>0</v>
      </c>
      <c r="J53" s="44">
        <f t="shared" si="9"/>
        <v>0</v>
      </c>
      <c r="K53" s="44">
        <f t="shared" si="10"/>
        <v>0</v>
      </c>
      <c r="L53" s="44">
        <f t="shared" si="11"/>
        <v>0</v>
      </c>
      <c r="M53" s="43" t="str">
        <f t="shared" si="5"/>
        <v>00000000</v>
      </c>
      <c r="N53" s="43" t="str">
        <f t="shared" si="6"/>
        <v>00</v>
      </c>
    </row>
    <row r="54" spans="1:14" ht="20" customHeight="1" x14ac:dyDescent="0.2">
      <c r="A54" s="36" t="str">
        <f t="shared" si="7"/>
        <v>"00000000"</v>
      </c>
      <c r="B54" s="36">
        <v>50</v>
      </c>
      <c r="C54" s="37" t="s">
        <v>18</v>
      </c>
      <c r="D54" s="38">
        <v>0</v>
      </c>
      <c r="E54" s="44">
        <f>IF($C54="","",VLOOKUP($C54,ISA_8_PC_relatif_table!ISA_8_R_table,2,FALSE))</f>
        <v>0</v>
      </c>
      <c r="F54" s="44">
        <f>IF($C54="","",VLOOKUP($C54,ISA_8_PC_relatif_table!ISA_8_R_table,3,FALSE))</f>
        <v>0</v>
      </c>
      <c r="G54" s="44">
        <f>IF($C54="","",VLOOKUP($C54,ISA_8_PC_relatif_table!ISA_8_R_table,4,FALSE))</f>
        <v>0</v>
      </c>
      <c r="H54" s="44">
        <f>IF($C54="","",VLOOKUP($C54,ISA_8_PC_relatif_table!ISA_8_R_table,5,FALSE))</f>
        <v>0</v>
      </c>
      <c r="I54" s="44">
        <f t="shared" si="8"/>
        <v>0</v>
      </c>
      <c r="J54" s="44">
        <f t="shared" si="9"/>
        <v>0</v>
      </c>
      <c r="K54" s="44">
        <f t="shared" si="10"/>
        <v>0</v>
      </c>
      <c r="L54" s="44">
        <f t="shared" si="11"/>
        <v>0</v>
      </c>
      <c r="M54" s="43" t="str">
        <f t="shared" si="5"/>
        <v>00000000</v>
      </c>
      <c r="N54" s="43" t="str">
        <f t="shared" si="6"/>
        <v>00</v>
      </c>
    </row>
    <row r="55" spans="1:14" ht="20" customHeight="1" x14ac:dyDescent="0.2">
      <c r="A55" s="36" t="str">
        <f t="shared" si="7"/>
        <v>"00000000"</v>
      </c>
      <c r="B55" s="36">
        <v>51</v>
      </c>
      <c r="C55" s="37" t="s">
        <v>18</v>
      </c>
      <c r="D55" s="38">
        <v>0</v>
      </c>
      <c r="E55" s="44">
        <f>IF($C55="","",VLOOKUP($C55,ISA_8_PC_relatif_table!ISA_8_R_table,2,FALSE))</f>
        <v>0</v>
      </c>
      <c r="F55" s="44">
        <f>IF($C55="","",VLOOKUP($C55,ISA_8_PC_relatif_table!ISA_8_R_table,3,FALSE))</f>
        <v>0</v>
      </c>
      <c r="G55" s="44">
        <f>IF($C55="","",VLOOKUP($C55,ISA_8_PC_relatif_table!ISA_8_R_table,4,FALSE))</f>
        <v>0</v>
      </c>
      <c r="H55" s="44">
        <f>IF($C55="","",VLOOKUP($C55,ISA_8_PC_relatif_table!ISA_8_R_table,5,FALSE))</f>
        <v>0</v>
      </c>
      <c r="I55" s="44">
        <f t="shared" si="8"/>
        <v>0</v>
      </c>
      <c r="J55" s="44">
        <f t="shared" si="9"/>
        <v>0</v>
      </c>
      <c r="K55" s="44">
        <f t="shared" si="10"/>
        <v>0</v>
      </c>
      <c r="L55" s="44">
        <f t="shared" si="11"/>
        <v>0</v>
      </c>
      <c r="M55" s="43" t="str">
        <f t="shared" si="5"/>
        <v>00000000</v>
      </c>
      <c r="N55" s="43" t="str">
        <f t="shared" si="6"/>
        <v>00</v>
      </c>
    </row>
    <row r="56" spans="1:14" ht="20" customHeight="1" x14ac:dyDescent="0.2">
      <c r="A56" s="36" t="str">
        <f t="shared" si="7"/>
        <v>"01000101"</v>
      </c>
      <c r="B56" s="36">
        <v>52</v>
      </c>
      <c r="C56" s="37" t="s">
        <v>115</v>
      </c>
      <c r="D56" s="38">
        <v>5</v>
      </c>
      <c r="E56" s="44">
        <f>IF($C56="","",VLOOKUP($C56,ISA_8_PC_relatif_table!ISA_8_R_table,2,FALSE))</f>
        <v>0</v>
      </c>
      <c r="F56" s="44">
        <f>IF($C56="","",VLOOKUP($C56,ISA_8_PC_relatif_table!ISA_8_R_table,3,FALSE))</f>
        <v>1</v>
      </c>
      <c r="G56" s="44">
        <f>IF($C56="","",VLOOKUP($C56,ISA_8_PC_relatif_table!ISA_8_R_table,4,FALSE))</f>
        <v>0</v>
      </c>
      <c r="H56" s="44">
        <f>IF($C56="","",VLOOKUP($C56,ISA_8_PC_relatif_table!ISA_8_R_table,5,FALSE))</f>
        <v>0</v>
      </c>
      <c r="I56" s="44">
        <f t="shared" si="8"/>
        <v>0</v>
      </c>
      <c r="J56" s="44">
        <f t="shared" si="9"/>
        <v>1</v>
      </c>
      <c r="K56" s="44">
        <f t="shared" si="10"/>
        <v>0</v>
      </c>
      <c r="L56" s="44">
        <f t="shared" si="11"/>
        <v>1</v>
      </c>
      <c r="M56" s="43" t="str">
        <f t="shared" si="5"/>
        <v>01000101</v>
      </c>
      <c r="N56" s="43" t="str">
        <f t="shared" si="6"/>
        <v>45</v>
      </c>
    </row>
    <row r="57" spans="1:14" ht="20" customHeight="1" x14ac:dyDescent="0.2">
      <c r="A57" s="36" t="str">
        <f t="shared" si="7"/>
        <v>"00000000"</v>
      </c>
      <c r="B57" s="36">
        <v>53</v>
      </c>
      <c r="C57" s="37" t="s">
        <v>18</v>
      </c>
      <c r="D57" s="38">
        <v>0</v>
      </c>
      <c r="E57" s="44">
        <f>IF($C57="","",VLOOKUP($C57,ISA_8_PC_relatif_table!ISA_8_R_table,2,FALSE))</f>
        <v>0</v>
      </c>
      <c r="F57" s="44">
        <f>IF($C57="","",VLOOKUP($C57,ISA_8_PC_relatif_table!ISA_8_R_table,3,FALSE))</f>
        <v>0</v>
      </c>
      <c r="G57" s="44">
        <f>IF($C57="","",VLOOKUP($C57,ISA_8_PC_relatif_table!ISA_8_R_table,4,FALSE))</f>
        <v>0</v>
      </c>
      <c r="H57" s="44">
        <f>IF($C57="","",VLOOKUP($C57,ISA_8_PC_relatif_table!ISA_8_R_table,5,FALSE))</f>
        <v>0</v>
      </c>
      <c r="I57" s="44">
        <f t="shared" si="8"/>
        <v>0</v>
      </c>
      <c r="J57" s="44">
        <f t="shared" si="9"/>
        <v>0</v>
      </c>
      <c r="K57" s="44">
        <f t="shared" si="10"/>
        <v>0</v>
      </c>
      <c r="L57" s="44">
        <f t="shared" si="11"/>
        <v>0</v>
      </c>
      <c r="M57" s="43" t="str">
        <f t="shared" si="5"/>
        <v>00000000</v>
      </c>
      <c r="N57" s="43" t="str">
        <f t="shared" si="6"/>
        <v>00</v>
      </c>
    </row>
    <row r="58" spans="1:14" ht="20" customHeight="1" x14ac:dyDescent="0.2">
      <c r="A58" s="36" t="str">
        <f t="shared" si="7"/>
        <v>"00000000"</v>
      </c>
      <c r="B58" s="36">
        <v>54</v>
      </c>
      <c r="C58" s="37" t="s">
        <v>18</v>
      </c>
      <c r="D58" s="38">
        <v>0</v>
      </c>
      <c r="E58" s="44">
        <f>IF($C58="","",VLOOKUP($C58,ISA_8_PC_relatif_table!ISA_8_R_table,2,FALSE))</f>
        <v>0</v>
      </c>
      <c r="F58" s="44">
        <f>IF($C58="","",VLOOKUP($C58,ISA_8_PC_relatif_table!ISA_8_R_table,3,FALSE))</f>
        <v>0</v>
      </c>
      <c r="G58" s="44">
        <f>IF($C58="","",VLOOKUP($C58,ISA_8_PC_relatif_table!ISA_8_R_table,4,FALSE))</f>
        <v>0</v>
      </c>
      <c r="H58" s="44">
        <f>IF($C58="","",VLOOKUP($C58,ISA_8_PC_relatif_table!ISA_8_R_table,5,FALSE))</f>
        <v>0</v>
      </c>
      <c r="I58" s="44">
        <f t="shared" si="8"/>
        <v>0</v>
      </c>
      <c r="J58" s="44">
        <f t="shared" si="9"/>
        <v>0</v>
      </c>
      <c r="K58" s="44">
        <f t="shared" si="10"/>
        <v>0</v>
      </c>
      <c r="L58" s="44">
        <f t="shared" si="11"/>
        <v>0</v>
      </c>
      <c r="M58" s="43" t="str">
        <f t="shared" si="5"/>
        <v>00000000</v>
      </c>
      <c r="N58" s="43" t="str">
        <f t="shared" si="6"/>
        <v>00</v>
      </c>
    </row>
    <row r="59" spans="1:14" ht="20" customHeight="1" x14ac:dyDescent="0.2">
      <c r="A59" s="36" t="str">
        <f t="shared" si="7"/>
        <v>"00000000"</v>
      </c>
      <c r="B59" s="36">
        <v>55</v>
      </c>
      <c r="C59" s="37" t="s">
        <v>18</v>
      </c>
      <c r="D59" s="38">
        <v>0</v>
      </c>
      <c r="E59" s="44">
        <f>IF($C59="","",VLOOKUP($C59,ISA_8_PC_relatif_table!ISA_8_R_table,2,FALSE))</f>
        <v>0</v>
      </c>
      <c r="F59" s="44">
        <f>IF($C59="","",VLOOKUP($C59,ISA_8_PC_relatif_table!ISA_8_R_table,3,FALSE))</f>
        <v>0</v>
      </c>
      <c r="G59" s="44">
        <f>IF($C59="","",VLOOKUP($C59,ISA_8_PC_relatif_table!ISA_8_R_table,4,FALSE))</f>
        <v>0</v>
      </c>
      <c r="H59" s="44">
        <f>IF($C59="","",VLOOKUP($C59,ISA_8_PC_relatif_table!ISA_8_R_table,5,FALSE))</f>
        <v>0</v>
      </c>
      <c r="I59" s="44">
        <f t="shared" si="8"/>
        <v>0</v>
      </c>
      <c r="J59" s="44">
        <f t="shared" si="9"/>
        <v>0</v>
      </c>
      <c r="K59" s="44">
        <f t="shared" si="10"/>
        <v>0</v>
      </c>
      <c r="L59" s="44">
        <f t="shared" si="11"/>
        <v>0</v>
      </c>
      <c r="M59" s="43" t="str">
        <f t="shared" si="5"/>
        <v>00000000</v>
      </c>
      <c r="N59" s="43" t="str">
        <f t="shared" si="6"/>
        <v>00</v>
      </c>
    </row>
    <row r="60" spans="1:14" ht="20" customHeight="1" x14ac:dyDescent="0.2">
      <c r="A60" s="36" t="str">
        <f t="shared" si="7"/>
        <v>"10110000"</v>
      </c>
      <c r="B60" s="36">
        <v>56</v>
      </c>
      <c r="C60" s="37" t="s">
        <v>106</v>
      </c>
      <c r="D60" s="38">
        <v>0</v>
      </c>
      <c r="E60" s="44">
        <f>IF($C60="","",VLOOKUP($C60,ISA_8_PC_relatif_table!ISA_8_R_table,2,FALSE))</f>
        <v>1</v>
      </c>
      <c r="F60" s="44">
        <f>IF($C60="","",VLOOKUP($C60,ISA_8_PC_relatif_table!ISA_8_R_table,3,FALSE))</f>
        <v>0</v>
      </c>
      <c r="G60" s="44">
        <f>IF($C60="","",VLOOKUP($C60,ISA_8_PC_relatif_table!ISA_8_R_table,4,FALSE))</f>
        <v>1</v>
      </c>
      <c r="H60" s="44">
        <f>IF($C60="","",VLOOKUP($C60,ISA_8_PC_relatif_table!ISA_8_R_table,5,FALSE))</f>
        <v>1</v>
      </c>
      <c r="I60" s="44">
        <f t="shared" si="8"/>
        <v>0</v>
      </c>
      <c r="J60" s="44">
        <f t="shared" si="9"/>
        <v>0</v>
      </c>
      <c r="K60" s="44">
        <f t="shared" si="10"/>
        <v>0</v>
      </c>
      <c r="L60" s="44">
        <f t="shared" si="11"/>
        <v>0</v>
      </c>
      <c r="M60" s="43" t="str">
        <f t="shared" si="5"/>
        <v>10110000</v>
      </c>
      <c r="N60" s="43" t="str">
        <f t="shared" si="6"/>
        <v>B0</v>
      </c>
    </row>
    <row r="61" spans="1:14" ht="20" customHeight="1" x14ac:dyDescent="0.2">
      <c r="A61" s="36" t="str">
        <f t="shared" si="7"/>
        <v>"00101100"</v>
      </c>
      <c r="B61" s="36">
        <v>57</v>
      </c>
      <c r="C61" s="37" t="s">
        <v>122</v>
      </c>
      <c r="D61" s="38">
        <v>12</v>
      </c>
      <c r="E61" s="44">
        <f>IF($C61="","",VLOOKUP($C61,ISA_8_PC_relatif_table!ISA_8_R_table,2,FALSE))</f>
        <v>0</v>
      </c>
      <c r="F61" s="44">
        <f>IF($C61="","",VLOOKUP($C61,ISA_8_PC_relatif_table!ISA_8_R_table,3,FALSE))</f>
        <v>0</v>
      </c>
      <c r="G61" s="44">
        <f>IF($C61="","",VLOOKUP($C61,ISA_8_PC_relatif_table!ISA_8_R_table,4,FALSE))</f>
        <v>1</v>
      </c>
      <c r="H61" s="44">
        <f>IF($C61="","",VLOOKUP($C61,ISA_8_PC_relatif_table!ISA_8_R_table,5,FALSE))</f>
        <v>0</v>
      </c>
      <c r="I61" s="44">
        <f t="shared" si="8"/>
        <v>1</v>
      </c>
      <c r="J61" s="44">
        <f t="shared" si="9"/>
        <v>1</v>
      </c>
      <c r="K61" s="44">
        <f t="shared" si="10"/>
        <v>0</v>
      </c>
      <c r="L61" s="44">
        <f t="shared" si="11"/>
        <v>0</v>
      </c>
      <c r="M61" s="43" t="str">
        <f t="shared" si="5"/>
        <v>00101100</v>
      </c>
      <c r="N61" s="43" t="str">
        <f t="shared" si="6"/>
        <v>2C</v>
      </c>
    </row>
    <row r="62" spans="1:14" ht="20" customHeight="1" x14ac:dyDescent="0.2">
      <c r="A62" s="36" t="str">
        <f t="shared" si="7"/>
        <v>"00000000"</v>
      </c>
      <c r="B62" s="36">
        <v>58</v>
      </c>
      <c r="C62" s="37" t="s">
        <v>18</v>
      </c>
      <c r="D62" s="38">
        <v>0</v>
      </c>
      <c r="E62" s="44">
        <f>IF($C62="","",VLOOKUP($C62,ISA_8_PC_relatif_table!ISA_8_R_table,2,FALSE))</f>
        <v>0</v>
      </c>
      <c r="F62" s="44">
        <f>IF($C62="","",VLOOKUP($C62,ISA_8_PC_relatif_table!ISA_8_R_table,3,FALSE))</f>
        <v>0</v>
      </c>
      <c r="G62" s="44">
        <f>IF($C62="","",VLOOKUP($C62,ISA_8_PC_relatif_table!ISA_8_R_table,4,FALSE))</f>
        <v>0</v>
      </c>
      <c r="H62" s="44">
        <f>IF($C62="","",VLOOKUP($C62,ISA_8_PC_relatif_table!ISA_8_R_table,5,FALSE))</f>
        <v>0</v>
      </c>
      <c r="I62" s="44">
        <f t="shared" si="8"/>
        <v>0</v>
      </c>
      <c r="J62" s="44">
        <f t="shared" si="9"/>
        <v>0</v>
      </c>
      <c r="K62" s="44">
        <f t="shared" si="10"/>
        <v>0</v>
      </c>
      <c r="L62" s="44">
        <f t="shared" si="11"/>
        <v>0</v>
      </c>
      <c r="M62" s="43" t="str">
        <f t="shared" si="5"/>
        <v>00000000</v>
      </c>
      <c r="N62" s="43" t="str">
        <f t="shared" si="6"/>
        <v>00</v>
      </c>
    </row>
    <row r="63" spans="1:14" ht="20" customHeight="1" x14ac:dyDescent="0.2">
      <c r="A63" s="36" t="str">
        <f t="shared" si="7"/>
        <v>"00000000"</v>
      </c>
      <c r="B63" s="36">
        <v>59</v>
      </c>
      <c r="C63" s="37" t="s">
        <v>18</v>
      </c>
      <c r="D63" s="38">
        <v>0</v>
      </c>
      <c r="E63" s="44">
        <f>IF($C63="","",VLOOKUP($C63,ISA_8_PC_relatif_table!ISA_8_R_table,2,FALSE))</f>
        <v>0</v>
      </c>
      <c r="F63" s="44">
        <f>IF($C63="","",VLOOKUP($C63,ISA_8_PC_relatif_table!ISA_8_R_table,3,FALSE))</f>
        <v>0</v>
      </c>
      <c r="G63" s="44">
        <f>IF($C63="","",VLOOKUP($C63,ISA_8_PC_relatif_table!ISA_8_R_table,4,FALSE))</f>
        <v>0</v>
      </c>
      <c r="H63" s="44">
        <f>IF($C63="","",VLOOKUP($C63,ISA_8_PC_relatif_table!ISA_8_R_table,5,FALSE))</f>
        <v>0</v>
      </c>
      <c r="I63" s="44">
        <f t="shared" si="8"/>
        <v>0</v>
      </c>
      <c r="J63" s="44">
        <f t="shared" si="9"/>
        <v>0</v>
      </c>
      <c r="K63" s="44">
        <f t="shared" si="10"/>
        <v>0</v>
      </c>
      <c r="L63" s="44">
        <f t="shared" si="11"/>
        <v>0</v>
      </c>
      <c r="M63" s="43" t="str">
        <f t="shared" si="5"/>
        <v>00000000</v>
      </c>
      <c r="N63" s="43" t="str">
        <f t="shared" si="6"/>
        <v>00</v>
      </c>
    </row>
    <row r="64" spans="1:14" ht="20" customHeight="1" x14ac:dyDescent="0.2">
      <c r="A64" s="36" t="str">
        <f t="shared" si="7"/>
        <v>"10000000"</v>
      </c>
      <c r="B64" s="36">
        <v>60</v>
      </c>
      <c r="C64" s="37" t="s">
        <v>50</v>
      </c>
      <c r="D64" s="38">
        <v>0</v>
      </c>
      <c r="E64" s="44">
        <f>IF($C64="","",VLOOKUP($C64,ISA_8_PC_relatif_table!ISA_8_R_table,2,FALSE))</f>
        <v>1</v>
      </c>
      <c r="F64" s="44">
        <f>IF($C64="","",VLOOKUP($C64,ISA_8_PC_relatif_table!ISA_8_R_table,3,FALSE))</f>
        <v>0</v>
      </c>
      <c r="G64" s="44">
        <f>IF($C64="","",VLOOKUP($C64,ISA_8_PC_relatif_table!ISA_8_R_table,4,FALSE))</f>
        <v>0</v>
      </c>
      <c r="H64" s="44">
        <f>IF($C64="","",VLOOKUP($C64,ISA_8_PC_relatif_table!ISA_8_R_table,5,FALSE))</f>
        <v>0</v>
      </c>
      <c r="I64" s="44">
        <f t="shared" si="8"/>
        <v>0</v>
      </c>
      <c r="J64" s="44">
        <f t="shared" si="9"/>
        <v>0</v>
      </c>
      <c r="K64" s="44">
        <f t="shared" si="10"/>
        <v>0</v>
      </c>
      <c r="L64" s="44">
        <f t="shared" si="11"/>
        <v>0</v>
      </c>
      <c r="M64" s="43" t="str">
        <f t="shared" si="5"/>
        <v>10000000</v>
      </c>
      <c r="N64" s="43" t="str">
        <f t="shared" si="6"/>
        <v>80</v>
      </c>
    </row>
    <row r="65" spans="1:14" ht="20" customHeight="1" x14ac:dyDescent="0.2">
      <c r="A65" s="36" t="str">
        <f t="shared" si="7"/>
        <v>"00000000"</v>
      </c>
      <c r="B65" s="36">
        <v>61</v>
      </c>
      <c r="C65" s="37" t="s">
        <v>18</v>
      </c>
      <c r="D65" s="38">
        <v>0</v>
      </c>
      <c r="E65" s="44">
        <f>IF($C65="","",VLOOKUP($C65,ISA_8_PC_relatif_table!ISA_8_R_table,2,FALSE))</f>
        <v>0</v>
      </c>
      <c r="F65" s="44">
        <f>IF($C65="","",VLOOKUP($C65,ISA_8_PC_relatif_table!ISA_8_R_table,3,FALSE))</f>
        <v>0</v>
      </c>
      <c r="G65" s="44">
        <f>IF($C65="","",VLOOKUP($C65,ISA_8_PC_relatif_table!ISA_8_R_table,4,FALSE))</f>
        <v>0</v>
      </c>
      <c r="H65" s="44">
        <f>IF($C65="","",VLOOKUP($C65,ISA_8_PC_relatif_table!ISA_8_R_table,5,FALSE))</f>
        <v>0</v>
      </c>
      <c r="I65" s="44">
        <f t="shared" si="8"/>
        <v>0</v>
      </c>
      <c r="J65" s="44">
        <f t="shared" si="9"/>
        <v>0</v>
      </c>
      <c r="K65" s="44">
        <f t="shared" si="10"/>
        <v>0</v>
      </c>
      <c r="L65" s="44">
        <f t="shared" si="11"/>
        <v>0</v>
      </c>
      <c r="M65" s="43" t="str">
        <f t="shared" si="5"/>
        <v>00000000</v>
      </c>
      <c r="N65" s="43" t="str">
        <f t="shared" si="6"/>
        <v>00</v>
      </c>
    </row>
    <row r="66" spans="1:14" ht="20" customHeight="1" x14ac:dyDescent="0.2">
      <c r="A66" s="36" t="str">
        <f t="shared" si="7"/>
        <v>"00000000"</v>
      </c>
      <c r="B66" s="36">
        <v>62</v>
      </c>
      <c r="C66" s="37" t="s">
        <v>18</v>
      </c>
      <c r="D66" s="38">
        <v>0</v>
      </c>
      <c r="E66" s="44">
        <f>IF($C66="","",VLOOKUP($C66,ISA_8_PC_relatif_table!ISA_8_R_table,2,FALSE))</f>
        <v>0</v>
      </c>
      <c r="F66" s="44">
        <f>IF($C66="","",VLOOKUP($C66,ISA_8_PC_relatif_table!ISA_8_R_table,3,FALSE))</f>
        <v>0</v>
      </c>
      <c r="G66" s="44">
        <f>IF($C66="","",VLOOKUP($C66,ISA_8_PC_relatif_table!ISA_8_R_table,4,FALSE))</f>
        <v>0</v>
      </c>
      <c r="H66" s="44">
        <f>IF($C66="","",VLOOKUP($C66,ISA_8_PC_relatif_table!ISA_8_R_table,5,FALSE))</f>
        <v>0</v>
      </c>
      <c r="I66" s="44">
        <f t="shared" si="8"/>
        <v>0</v>
      </c>
      <c r="J66" s="44">
        <f t="shared" si="9"/>
        <v>0</v>
      </c>
      <c r="K66" s="44">
        <f t="shared" si="10"/>
        <v>0</v>
      </c>
      <c r="L66" s="44">
        <f t="shared" si="11"/>
        <v>0</v>
      </c>
      <c r="M66" s="43" t="str">
        <f t="shared" si="5"/>
        <v>00000000</v>
      </c>
      <c r="N66" s="43" t="str">
        <f t="shared" si="6"/>
        <v>00</v>
      </c>
    </row>
    <row r="67" spans="1:14" ht="20" customHeight="1" x14ac:dyDescent="0.2">
      <c r="A67" s="36" t="str">
        <f t="shared" si="7"/>
        <v>"00010001"</v>
      </c>
      <c r="B67" s="36">
        <v>63</v>
      </c>
      <c r="C67" s="37" t="s">
        <v>131</v>
      </c>
      <c r="D67" s="38">
        <v>1</v>
      </c>
      <c r="E67" s="44">
        <f>IF($C67="","",VLOOKUP($C67,ISA_8_PC_relatif_table!ISA_8_R_table,2,FALSE))</f>
        <v>0</v>
      </c>
      <c r="F67" s="44">
        <f>IF($C67="","",VLOOKUP($C67,ISA_8_PC_relatif_table!ISA_8_R_table,3,FALSE))</f>
        <v>0</v>
      </c>
      <c r="G67" s="44">
        <f>IF($C67="","",VLOOKUP($C67,ISA_8_PC_relatif_table!ISA_8_R_table,4,FALSE))</f>
        <v>0</v>
      </c>
      <c r="H67" s="44">
        <f>IF($C67="","",VLOOKUP($C67,ISA_8_PC_relatif_table!ISA_8_R_table,5,FALSE))</f>
        <v>1</v>
      </c>
      <c r="I67" s="44">
        <f t="shared" si="8"/>
        <v>0</v>
      </c>
      <c r="J67" s="44">
        <f t="shared" si="9"/>
        <v>0</v>
      </c>
      <c r="K67" s="44">
        <f t="shared" si="10"/>
        <v>0</v>
      </c>
      <c r="L67" s="44">
        <f t="shared" si="11"/>
        <v>1</v>
      </c>
      <c r="M67" s="43" t="str">
        <f t="shared" si="5"/>
        <v>00010001</v>
      </c>
      <c r="N67" s="43" t="str">
        <f t="shared" si="6"/>
        <v>11</v>
      </c>
    </row>
    <row r="68" spans="1:14" ht="20" customHeight="1" x14ac:dyDescent="0.2">
      <c r="A68" s="36" t="str">
        <f t="shared" ref="A68:A70" si="12">IF(M68="","",""""&amp;M68&amp;"""")</f>
        <v>"00000000"</v>
      </c>
      <c r="B68" s="36">
        <v>64</v>
      </c>
      <c r="C68" s="37" t="s">
        <v>18</v>
      </c>
      <c r="D68" s="38">
        <v>0</v>
      </c>
      <c r="E68" s="44">
        <f>IF($C68="","",VLOOKUP($C68,ISA_8_PC_relatif_table!ISA_8_R_table,2,FALSE))</f>
        <v>0</v>
      </c>
      <c r="F68" s="44">
        <f>IF($C68="","",VLOOKUP($C68,ISA_8_PC_relatif_table!ISA_8_R_table,3,FALSE))</f>
        <v>0</v>
      </c>
      <c r="G68" s="44">
        <f>IF($C68="","",VLOOKUP($C68,ISA_8_PC_relatif_table!ISA_8_R_table,4,FALSE))</f>
        <v>0</v>
      </c>
      <c r="H68" s="44">
        <f>IF($C68="","",VLOOKUP($C68,ISA_8_PC_relatif_table!ISA_8_R_table,5,FALSE))</f>
        <v>0</v>
      </c>
      <c r="I68" s="44">
        <f t="shared" si="8"/>
        <v>0</v>
      </c>
      <c r="J68" s="44">
        <f t="shared" si="9"/>
        <v>0</v>
      </c>
      <c r="K68" s="44">
        <f t="shared" si="10"/>
        <v>0</v>
      </c>
      <c r="L68" s="44">
        <f t="shared" si="11"/>
        <v>0</v>
      </c>
      <c r="M68" s="43" t="str">
        <f t="shared" ref="M68:M70" si="13">""&amp;E68&amp;F68&amp;G68&amp;H68&amp;I68&amp;J68&amp;K68&amp;L68&amp;""</f>
        <v>00000000</v>
      </c>
      <c r="N68" s="43" t="str">
        <f t="shared" ref="N68:N70" si="14">IF(LEN(BIN2HEX(M68))=1,"0"&amp;BIN2HEX(M68),BIN2HEX(M68))</f>
        <v>00</v>
      </c>
    </row>
    <row r="69" spans="1:14" ht="20" customHeight="1" x14ac:dyDescent="0.2">
      <c r="A69" s="36" t="str">
        <f t="shared" si="12"/>
        <v>"00000000"</v>
      </c>
      <c r="B69" s="36">
        <v>65</v>
      </c>
      <c r="C69" s="37" t="s">
        <v>18</v>
      </c>
      <c r="D69" s="38">
        <v>0</v>
      </c>
      <c r="E69" s="44">
        <f>IF($C69="","",VLOOKUP($C69,ISA_8_PC_relatif_table!ISA_8_R_table,2,FALSE))</f>
        <v>0</v>
      </c>
      <c r="F69" s="44">
        <f>IF($C69="","",VLOOKUP($C69,ISA_8_PC_relatif_table!ISA_8_R_table,3,FALSE))</f>
        <v>0</v>
      </c>
      <c r="G69" s="44">
        <f>IF($C69="","",VLOOKUP($C69,ISA_8_PC_relatif_table!ISA_8_R_table,4,FALSE))</f>
        <v>0</v>
      </c>
      <c r="H69" s="44">
        <f>IF($C69="","",VLOOKUP($C69,ISA_8_PC_relatif_table!ISA_8_R_table,5,FALSE))</f>
        <v>0</v>
      </c>
      <c r="I69" s="44">
        <f t="shared" si="8"/>
        <v>0</v>
      </c>
      <c r="J69" s="44">
        <f t="shared" si="9"/>
        <v>0</v>
      </c>
      <c r="K69" s="44">
        <f t="shared" si="10"/>
        <v>0</v>
      </c>
      <c r="L69" s="44">
        <f t="shared" si="11"/>
        <v>0</v>
      </c>
      <c r="M69" s="43" t="str">
        <f t="shared" si="13"/>
        <v>00000000</v>
      </c>
      <c r="N69" s="43" t="str">
        <f t="shared" si="14"/>
        <v>00</v>
      </c>
    </row>
    <row r="70" spans="1:14" ht="20" customHeight="1" x14ac:dyDescent="0.2">
      <c r="A70" s="36" t="str">
        <f t="shared" si="12"/>
        <v>"10101111"</v>
      </c>
      <c r="B70" s="36">
        <v>66</v>
      </c>
      <c r="C70" s="37" t="s">
        <v>105</v>
      </c>
      <c r="D70" s="38">
        <v>15</v>
      </c>
      <c r="E70" s="44">
        <f>IF($C70="","",VLOOKUP($C70,ISA_8_PC_relatif_table!ISA_8_R_table,2,FALSE))</f>
        <v>1</v>
      </c>
      <c r="F70" s="44">
        <f>IF($C70="","",VLOOKUP($C70,ISA_8_PC_relatif_table!ISA_8_R_table,3,FALSE))</f>
        <v>0</v>
      </c>
      <c r="G70" s="44">
        <f>IF($C70="","",VLOOKUP($C70,ISA_8_PC_relatif_table!ISA_8_R_table,4,FALSE))</f>
        <v>1</v>
      </c>
      <c r="H70" s="44">
        <f>IF($C70="","",VLOOKUP($C70,ISA_8_PC_relatif_table!ISA_8_R_table,5,FALSE))</f>
        <v>0</v>
      </c>
      <c r="I70" s="44">
        <f t="shared" si="8"/>
        <v>1</v>
      </c>
      <c r="J70" s="44">
        <f t="shared" si="9"/>
        <v>1</v>
      </c>
      <c r="K70" s="44">
        <f t="shared" si="10"/>
        <v>1</v>
      </c>
      <c r="L70" s="44">
        <f t="shared" si="11"/>
        <v>1</v>
      </c>
      <c r="M70" s="43" t="str">
        <f t="shared" si="13"/>
        <v>10101111</v>
      </c>
      <c r="N70" s="43" t="str">
        <f t="shared" si="14"/>
        <v>AF</v>
      </c>
    </row>
    <row r="71" spans="1:14" ht="20" customHeight="1" x14ac:dyDescent="0.2">
      <c r="A71" s="36" t="str">
        <f t="shared" ref="A71:A81" si="15">IF(M71="","",""""&amp;M71&amp;"""")</f>
        <v>"00100001"</v>
      </c>
      <c r="B71" s="36">
        <v>67</v>
      </c>
      <c r="C71" s="37" t="s">
        <v>122</v>
      </c>
      <c r="D71" s="38">
        <v>1</v>
      </c>
      <c r="E71" s="44">
        <f>IF($C71="","",VLOOKUP($C71,ISA_8_PC_relatif_table!ISA_8_R_table,2,FALSE))</f>
        <v>0</v>
      </c>
      <c r="F71" s="44">
        <f>IF($C71="","",VLOOKUP($C71,ISA_8_PC_relatif_table!ISA_8_R_table,3,FALSE))</f>
        <v>0</v>
      </c>
      <c r="G71" s="44">
        <f>IF($C71="","",VLOOKUP($C71,ISA_8_PC_relatif_table!ISA_8_R_table,4,FALSE))</f>
        <v>1</v>
      </c>
      <c r="H71" s="44">
        <f>IF($C71="","",VLOOKUP($C71,ISA_8_PC_relatif_table!ISA_8_R_table,5,FALSE))</f>
        <v>0</v>
      </c>
      <c r="I71" s="44">
        <f t="shared" si="8"/>
        <v>0</v>
      </c>
      <c r="J71" s="44">
        <f t="shared" si="9"/>
        <v>0</v>
      </c>
      <c r="K71" s="44">
        <f t="shared" si="10"/>
        <v>0</v>
      </c>
      <c r="L71" s="44">
        <f t="shared" si="11"/>
        <v>1</v>
      </c>
      <c r="M71" s="43" t="str">
        <f t="shared" ref="M71:M81" si="16">""&amp;E71&amp;F71&amp;G71&amp;H71&amp;I71&amp;J71&amp;K71&amp;L71&amp;""</f>
        <v>00100001</v>
      </c>
      <c r="N71" s="43" t="str">
        <f t="shared" ref="N71:N81" si="17">IF(LEN(BIN2HEX(M71))=1,"0"&amp;BIN2HEX(M71),BIN2HEX(M71))</f>
        <v>21</v>
      </c>
    </row>
    <row r="72" spans="1:14" ht="20" customHeight="1" x14ac:dyDescent="0.2">
      <c r="A72" s="36" t="str">
        <f t="shared" si="15"/>
        <v>"00000000"</v>
      </c>
      <c r="B72" s="36">
        <v>68</v>
      </c>
      <c r="C72" s="37" t="s">
        <v>18</v>
      </c>
      <c r="D72" s="38">
        <v>0</v>
      </c>
      <c r="E72" s="44">
        <f>IF($C72="","",VLOOKUP($C72,ISA_8_PC_relatif_table!ISA_8_R_table,2,FALSE))</f>
        <v>0</v>
      </c>
      <c r="F72" s="44">
        <f>IF($C72="","",VLOOKUP($C72,ISA_8_PC_relatif_table!ISA_8_R_table,3,FALSE))</f>
        <v>0</v>
      </c>
      <c r="G72" s="44">
        <f>IF($C72="","",VLOOKUP($C72,ISA_8_PC_relatif_table!ISA_8_R_table,4,FALSE))</f>
        <v>0</v>
      </c>
      <c r="H72" s="44">
        <f>IF($C72="","",VLOOKUP($C72,ISA_8_PC_relatif_table!ISA_8_R_table,5,FALSE))</f>
        <v>0</v>
      </c>
      <c r="I72" s="44">
        <f t="shared" si="8"/>
        <v>0</v>
      </c>
      <c r="J72" s="44">
        <f t="shared" si="9"/>
        <v>0</v>
      </c>
      <c r="K72" s="44">
        <f t="shared" si="10"/>
        <v>0</v>
      </c>
      <c r="L72" s="44">
        <f t="shared" si="11"/>
        <v>0</v>
      </c>
      <c r="M72" s="43" t="str">
        <f t="shared" si="16"/>
        <v>00000000</v>
      </c>
      <c r="N72" s="43" t="str">
        <f t="shared" si="17"/>
        <v>00</v>
      </c>
    </row>
    <row r="73" spans="1:14" ht="20" customHeight="1" x14ac:dyDescent="0.2">
      <c r="A73" s="36" t="str">
        <f t="shared" si="15"/>
        <v>"00000000"</v>
      </c>
      <c r="B73" s="36">
        <v>69</v>
      </c>
      <c r="C73" s="37" t="s">
        <v>18</v>
      </c>
      <c r="D73" s="38">
        <v>0</v>
      </c>
      <c r="E73" s="44">
        <f>IF($C73="","",VLOOKUP($C73,ISA_8_PC_relatif_table!ISA_8_R_table,2,FALSE))</f>
        <v>0</v>
      </c>
      <c r="F73" s="44">
        <f>IF($C73="","",VLOOKUP($C73,ISA_8_PC_relatif_table!ISA_8_R_table,3,FALSE))</f>
        <v>0</v>
      </c>
      <c r="G73" s="44">
        <f>IF($C73="","",VLOOKUP($C73,ISA_8_PC_relatif_table!ISA_8_R_table,4,FALSE))</f>
        <v>0</v>
      </c>
      <c r="H73" s="44">
        <f>IF($C73="","",VLOOKUP($C73,ISA_8_PC_relatif_table!ISA_8_R_table,5,FALSE))</f>
        <v>0</v>
      </c>
      <c r="I73" s="44">
        <f t="shared" si="8"/>
        <v>0</v>
      </c>
      <c r="J73" s="44">
        <f t="shared" si="9"/>
        <v>0</v>
      </c>
      <c r="K73" s="44">
        <f t="shared" si="10"/>
        <v>0</v>
      </c>
      <c r="L73" s="44">
        <f t="shared" si="11"/>
        <v>0</v>
      </c>
      <c r="M73" s="43" t="str">
        <f t="shared" si="16"/>
        <v>00000000</v>
      </c>
      <c r="N73" s="43" t="str">
        <f t="shared" si="17"/>
        <v>00</v>
      </c>
    </row>
    <row r="74" spans="1:14" ht="20" customHeight="1" x14ac:dyDescent="0.2">
      <c r="A74" s="36" t="str">
        <f t="shared" si="15"/>
        <v>"10010000"</v>
      </c>
      <c r="B74" s="36">
        <v>70</v>
      </c>
      <c r="C74" s="37" t="s">
        <v>53</v>
      </c>
      <c r="D74" s="38">
        <v>0</v>
      </c>
      <c r="E74" s="44">
        <f>IF($C74="","",VLOOKUP($C74,ISA_8_PC_relatif_table!ISA_8_R_table,2,FALSE))</f>
        <v>1</v>
      </c>
      <c r="F74" s="44">
        <f>IF($C74="","",VLOOKUP($C74,ISA_8_PC_relatif_table!ISA_8_R_table,3,FALSE))</f>
        <v>0</v>
      </c>
      <c r="G74" s="44">
        <f>IF($C74="","",VLOOKUP($C74,ISA_8_PC_relatif_table!ISA_8_R_table,4,FALSE))</f>
        <v>0</v>
      </c>
      <c r="H74" s="44">
        <f>IF($C74="","",VLOOKUP($C74,ISA_8_PC_relatif_table!ISA_8_R_table,5,FALSE))</f>
        <v>1</v>
      </c>
      <c r="I74" s="44">
        <f t="shared" si="8"/>
        <v>0</v>
      </c>
      <c r="J74" s="44">
        <f t="shared" si="9"/>
        <v>0</v>
      </c>
      <c r="K74" s="44">
        <f t="shared" si="10"/>
        <v>0</v>
      </c>
      <c r="L74" s="44">
        <f t="shared" si="11"/>
        <v>0</v>
      </c>
      <c r="M74" s="43" t="str">
        <f t="shared" si="16"/>
        <v>10010000</v>
      </c>
      <c r="N74" s="43" t="str">
        <f t="shared" si="17"/>
        <v>90</v>
      </c>
    </row>
    <row r="75" spans="1:14" ht="20" customHeight="1" x14ac:dyDescent="0.2">
      <c r="A75" s="36" t="str">
        <f t="shared" si="15"/>
        <v>"01101000"</v>
      </c>
      <c r="B75" s="36">
        <v>71</v>
      </c>
      <c r="C75" s="46" t="s">
        <v>103</v>
      </c>
      <c r="D75" s="47">
        <v>8</v>
      </c>
      <c r="E75" s="44">
        <f>IF($C75="","",VLOOKUP($C75,ISA_8_PC_relatif_table!ISA_8_R_table,2,FALSE))</f>
        <v>0</v>
      </c>
      <c r="F75" s="44">
        <f>IF($C75="","",VLOOKUP($C75,ISA_8_PC_relatif_table!ISA_8_R_table,3,FALSE))</f>
        <v>1</v>
      </c>
      <c r="G75" s="44">
        <f>IF($C75="","",VLOOKUP($C75,ISA_8_PC_relatif_table!ISA_8_R_table,4,FALSE))</f>
        <v>1</v>
      </c>
      <c r="H75" s="44">
        <f>IF($C75="","",VLOOKUP($C75,ISA_8_PC_relatif_table!ISA_8_R_table,5,FALSE))</f>
        <v>0</v>
      </c>
      <c r="I75" s="44">
        <f t="shared" si="8"/>
        <v>1</v>
      </c>
      <c r="J75" s="44">
        <f t="shared" si="9"/>
        <v>0</v>
      </c>
      <c r="K75" s="44">
        <f t="shared" si="10"/>
        <v>0</v>
      </c>
      <c r="L75" s="44">
        <f t="shared" si="11"/>
        <v>0</v>
      </c>
      <c r="M75" s="43" t="str">
        <f t="shared" si="16"/>
        <v>01101000</v>
      </c>
      <c r="N75" s="43" t="str">
        <f t="shared" si="17"/>
        <v>68</v>
      </c>
    </row>
    <row r="76" spans="1:14" ht="20" customHeight="1" x14ac:dyDescent="0.2">
      <c r="A76" s="36" t="str">
        <f t="shared" si="15"/>
        <v>"00000000"</v>
      </c>
      <c r="B76" s="36">
        <v>72</v>
      </c>
      <c r="C76" s="46" t="s">
        <v>18</v>
      </c>
      <c r="D76" s="48">
        <v>0</v>
      </c>
      <c r="E76" s="44">
        <f>IF($C76="","",VLOOKUP($C76,ISA_8_PC_relatif_table!ISA_8_R_table,2,FALSE))</f>
        <v>0</v>
      </c>
      <c r="F76" s="44">
        <f>IF($C76="","",VLOOKUP($C76,ISA_8_PC_relatif_table!ISA_8_R_table,3,FALSE))</f>
        <v>0</v>
      </c>
      <c r="G76" s="44">
        <f>IF($C76="","",VLOOKUP($C76,ISA_8_PC_relatif_table!ISA_8_R_table,4,FALSE))</f>
        <v>0</v>
      </c>
      <c r="H76" s="44">
        <f>IF($C76="","",VLOOKUP($C76,ISA_8_PC_relatif_table!ISA_8_R_table,5,FALSE))</f>
        <v>0</v>
      </c>
      <c r="I76" s="44">
        <f t="shared" si="8"/>
        <v>0</v>
      </c>
      <c r="J76" s="44">
        <f t="shared" si="9"/>
        <v>0</v>
      </c>
      <c r="K76" s="44">
        <f t="shared" si="10"/>
        <v>0</v>
      </c>
      <c r="L76" s="44">
        <f t="shared" si="11"/>
        <v>0</v>
      </c>
      <c r="M76" s="43" t="str">
        <f t="shared" si="16"/>
        <v>00000000</v>
      </c>
      <c r="N76" s="43" t="str">
        <f t="shared" si="17"/>
        <v>00</v>
      </c>
    </row>
    <row r="77" spans="1:14" ht="20" customHeight="1" x14ac:dyDescent="0.2">
      <c r="A77" s="36" t="str">
        <f t="shared" si="15"/>
        <v>"00000000"</v>
      </c>
      <c r="B77" s="36">
        <v>73</v>
      </c>
      <c r="C77" s="46" t="s">
        <v>18</v>
      </c>
      <c r="D77" s="47">
        <v>0</v>
      </c>
      <c r="E77" s="44">
        <f>IF($C77="","",VLOOKUP($C77,ISA_8_PC_relatif_table!ISA_8_R_table,2,FALSE))</f>
        <v>0</v>
      </c>
      <c r="F77" s="44">
        <f>IF($C77="","",VLOOKUP($C77,ISA_8_PC_relatif_table!ISA_8_R_table,3,FALSE))</f>
        <v>0</v>
      </c>
      <c r="G77" s="44">
        <f>IF($C77="","",VLOOKUP($C77,ISA_8_PC_relatif_table!ISA_8_R_table,4,FALSE))</f>
        <v>0</v>
      </c>
      <c r="H77" s="44">
        <f>IF($C77="","",VLOOKUP($C77,ISA_8_PC_relatif_table!ISA_8_R_table,5,FALSE))</f>
        <v>0</v>
      </c>
      <c r="I77" s="44">
        <f t="shared" si="8"/>
        <v>0</v>
      </c>
      <c r="J77" s="44">
        <f t="shared" si="9"/>
        <v>0</v>
      </c>
      <c r="K77" s="44">
        <f t="shared" si="10"/>
        <v>0</v>
      </c>
      <c r="L77" s="44">
        <f t="shared" si="11"/>
        <v>0</v>
      </c>
      <c r="M77" s="43" t="str">
        <f t="shared" si="16"/>
        <v>00000000</v>
      </c>
      <c r="N77" s="43" t="str">
        <f t="shared" si="17"/>
        <v>00</v>
      </c>
    </row>
    <row r="78" spans="1:14" ht="20" customHeight="1" x14ac:dyDescent="0.2">
      <c r="A78" s="36" t="str">
        <f t="shared" si="15"/>
        <v>"00000000"</v>
      </c>
      <c r="B78" s="36">
        <v>74</v>
      </c>
      <c r="C78" s="46" t="s">
        <v>18</v>
      </c>
      <c r="D78" s="48">
        <v>0</v>
      </c>
      <c r="E78" s="44">
        <f>IF($C78="","",VLOOKUP($C78,ISA_8_PC_relatif_table!ISA_8_R_table,2,FALSE))</f>
        <v>0</v>
      </c>
      <c r="F78" s="44">
        <f>IF($C78="","",VLOOKUP($C78,ISA_8_PC_relatif_table!ISA_8_R_table,3,FALSE))</f>
        <v>0</v>
      </c>
      <c r="G78" s="44">
        <f>IF($C78="","",VLOOKUP($C78,ISA_8_PC_relatif_table!ISA_8_R_table,4,FALSE))</f>
        <v>0</v>
      </c>
      <c r="H78" s="44">
        <f>IF($C78="","",VLOOKUP($C78,ISA_8_PC_relatif_table!ISA_8_R_table,5,FALSE))</f>
        <v>0</v>
      </c>
      <c r="I78" s="44">
        <f t="shared" si="8"/>
        <v>0</v>
      </c>
      <c r="J78" s="44">
        <f t="shared" si="9"/>
        <v>0</v>
      </c>
      <c r="K78" s="44">
        <f t="shared" si="10"/>
        <v>0</v>
      </c>
      <c r="L78" s="44">
        <f t="shared" si="11"/>
        <v>0</v>
      </c>
      <c r="M78" s="43" t="str">
        <f t="shared" si="16"/>
        <v>00000000</v>
      </c>
      <c r="N78" s="43" t="str">
        <f t="shared" si="17"/>
        <v>00</v>
      </c>
    </row>
    <row r="79" spans="1:14" ht="20" customHeight="1" x14ac:dyDescent="0.2">
      <c r="A79" s="36" t="str">
        <f t="shared" si="15"/>
        <v>"00000000"</v>
      </c>
      <c r="B79" s="36">
        <v>75</v>
      </c>
      <c r="C79" s="46" t="s">
        <v>18</v>
      </c>
      <c r="D79" s="48">
        <v>0</v>
      </c>
      <c r="E79" s="44">
        <f>IF($C79="","",VLOOKUP($C79,ISA_8_PC_relatif_table!ISA_8_R_table,2,FALSE))</f>
        <v>0</v>
      </c>
      <c r="F79" s="44">
        <f>IF($C79="","",VLOOKUP($C79,ISA_8_PC_relatif_table!ISA_8_R_table,3,FALSE))</f>
        <v>0</v>
      </c>
      <c r="G79" s="44">
        <f>IF($C79="","",VLOOKUP($C79,ISA_8_PC_relatif_table!ISA_8_R_table,4,FALSE))</f>
        <v>0</v>
      </c>
      <c r="H79" s="44">
        <f>IF($C79="","",VLOOKUP($C79,ISA_8_PC_relatif_table!ISA_8_R_table,5,FALSE))</f>
        <v>0</v>
      </c>
      <c r="I79" s="44">
        <f t="shared" si="8"/>
        <v>0</v>
      </c>
      <c r="J79" s="44">
        <f t="shared" si="9"/>
        <v>0</v>
      </c>
      <c r="K79" s="44">
        <f t="shared" si="10"/>
        <v>0</v>
      </c>
      <c r="L79" s="44">
        <f t="shared" si="11"/>
        <v>0</v>
      </c>
      <c r="M79" s="43" t="str">
        <f t="shared" si="16"/>
        <v>00000000</v>
      </c>
      <c r="N79" s="43" t="str">
        <f t="shared" si="17"/>
        <v>00</v>
      </c>
    </row>
    <row r="80" spans="1:14" ht="20" customHeight="1" x14ac:dyDescent="0.2">
      <c r="A80" s="36" t="str">
        <f t="shared" si="15"/>
        <v>"01011011"</v>
      </c>
      <c r="B80" s="36">
        <v>76</v>
      </c>
      <c r="C80" s="46" t="s">
        <v>114</v>
      </c>
      <c r="D80" s="47">
        <v>11</v>
      </c>
      <c r="E80" s="44">
        <f>IF($C80="","",VLOOKUP($C80,ISA_8_PC_relatif_table!ISA_8_R_table,2,FALSE))</f>
        <v>0</v>
      </c>
      <c r="F80" s="44">
        <f>IF($C80="","",VLOOKUP($C80,ISA_8_PC_relatif_table!ISA_8_R_table,3,FALSE))</f>
        <v>1</v>
      </c>
      <c r="G80" s="44">
        <f>IF($C80="","",VLOOKUP($C80,ISA_8_PC_relatif_table!ISA_8_R_table,4,FALSE))</f>
        <v>0</v>
      </c>
      <c r="H80" s="44">
        <f>IF($C80="","",VLOOKUP($C80,ISA_8_PC_relatif_table!ISA_8_R_table,5,FALSE))</f>
        <v>1</v>
      </c>
      <c r="I80" s="44">
        <f t="shared" si="8"/>
        <v>1</v>
      </c>
      <c r="J80" s="44">
        <f t="shared" si="9"/>
        <v>0</v>
      </c>
      <c r="K80" s="44">
        <f t="shared" si="10"/>
        <v>1</v>
      </c>
      <c r="L80" s="44">
        <f t="shared" si="11"/>
        <v>1</v>
      </c>
      <c r="M80" s="43" t="str">
        <f t="shared" si="16"/>
        <v>01011011</v>
      </c>
      <c r="N80" s="43" t="str">
        <f t="shared" si="17"/>
        <v>5B</v>
      </c>
    </row>
    <row r="81" spans="1:14" ht="20" customHeight="1" x14ac:dyDescent="0.2">
      <c r="A81" s="36" t="str">
        <f t="shared" si="15"/>
        <v>"00000000"</v>
      </c>
      <c r="B81" s="36">
        <v>77</v>
      </c>
      <c r="C81" s="37" t="s">
        <v>18</v>
      </c>
      <c r="D81" s="38">
        <v>0</v>
      </c>
      <c r="E81" s="44">
        <f>IF($C81="","",VLOOKUP($C81,ISA_8_PC_relatif_table!ISA_8_R_table,2,FALSE))</f>
        <v>0</v>
      </c>
      <c r="F81" s="44">
        <f>IF($C81="","",VLOOKUP($C81,ISA_8_PC_relatif_table!ISA_8_R_table,3,FALSE))</f>
        <v>0</v>
      </c>
      <c r="G81" s="44">
        <f>IF($C81="","",VLOOKUP($C81,ISA_8_PC_relatif_table!ISA_8_R_table,4,FALSE))</f>
        <v>0</v>
      </c>
      <c r="H81" s="44">
        <f>IF($C81="","",VLOOKUP($C81,ISA_8_PC_relatif_table!ISA_8_R_table,5,FALSE))</f>
        <v>0</v>
      </c>
      <c r="I81" s="44">
        <f t="shared" si="8"/>
        <v>0</v>
      </c>
      <c r="J81" s="44">
        <f t="shared" si="9"/>
        <v>0</v>
      </c>
      <c r="K81" s="44">
        <f t="shared" si="10"/>
        <v>0</v>
      </c>
      <c r="L81" s="44">
        <f t="shared" si="11"/>
        <v>0</v>
      </c>
      <c r="M81" s="43" t="str">
        <f t="shared" si="16"/>
        <v>00000000</v>
      </c>
      <c r="N81" s="43" t="str">
        <f t="shared" si="17"/>
        <v>00</v>
      </c>
    </row>
    <row r="82" spans="1:14" ht="20" customHeight="1" x14ac:dyDescent="0.2">
      <c r="A82" s="36" t="str">
        <f t="shared" ref="A82:A95" si="18">IF(M82="","",""""&amp;M82&amp;"""")</f>
        <v>"00000000"</v>
      </c>
      <c r="B82" s="36">
        <v>78</v>
      </c>
      <c r="C82" s="37" t="s">
        <v>18</v>
      </c>
      <c r="D82" s="38">
        <v>0</v>
      </c>
      <c r="E82" s="44">
        <f>IF($C82="","",VLOOKUP($C82,ISA_8_PC_relatif_table!ISA_8_R_table,2,FALSE))</f>
        <v>0</v>
      </c>
      <c r="F82" s="44">
        <f>IF($C82="","",VLOOKUP($C82,ISA_8_PC_relatif_table!ISA_8_R_table,3,FALSE))</f>
        <v>0</v>
      </c>
      <c r="G82" s="44">
        <f>IF($C82="","",VLOOKUP($C82,ISA_8_PC_relatif_table!ISA_8_R_table,4,FALSE))</f>
        <v>0</v>
      </c>
      <c r="H82" s="44">
        <f>IF($C82="","",VLOOKUP($C82,ISA_8_PC_relatif_table!ISA_8_R_table,5,FALSE))</f>
        <v>0</v>
      </c>
      <c r="I82" s="44">
        <f t="shared" ref="I82:I95" si="19">IF($D82="","",MOD(MROUND(($D82-J82*4-K82*2-L82)/8,1),2))</f>
        <v>0</v>
      </c>
      <c r="J82" s="44">
        <f t="shared" ref="J82:J95" si="20">IF($D82="","",MOD(MROUND(($D82-K82*2-L82)/4,1),2))</f>
        <v>0</v>
      </c>
      <c r="K82" s="44">
        <f t="shared" ref="K82:K131" si="21">IF($D82="","",MOD(MROUND(($D82-L82)/2,1),2))</f>
        <v>0</v>
      </c>
      <c r="L82" s="44">
        <f t="shared" ref="L82:L131" si="22">IF($D82="","",MOD($D82,2))</f>
        <v>0</v>
      </c>
      <c r="M82" s="43" t="str">
        <f t="shared" ref="M82:M95" si="23">""&amp;E82&amp;F82&amp;G82&amp;H82&amp;I82&amp;J82&amp;K82&amp;L82&amp;""</f>
        <v>00000000</v>
      </c>
      <c r="N82" s="43" t="str">
        <f t="shared" ref="N82:N95" si="24">IF(LEN(BIN2HEX(M82))=1,"0"&amp;BIN2HEX(M82),BIN2HEX(M82))</f>
        <v>00</v>
      </c>
    </row>
    <row r="83" spans="1:14" ht="20" customHeight="1" x14ac:dyDescent="0.2">
      <c r="A83" s="36" t="str">
        <f t="shared" si="18"/>
        <v>"00000000"</v>
      </c>
      <c r="B83" s="36">
        <v>79</v>
      </c>
      <c r="C83" s="37" t="s">
        <v>18</v>
      </c>
      <c r="D83" s="38">
        <v>0</v>
      </c>
      <c r="E83" s="44">
        <f>IF($C83="","",VLOOKUP($C83,ISA_8_PC_relatif_table!ISA_8_R_table,2,FALSE))</f>
        <v>0</v>
      </c>
      <c r="F83" s="44">
        <f>IF($C83="","",VLOOKUP($C83,ISA_8_PC_relatif_table!ISA_8_R_table,3,FALSE))</f>
        <v>0</v>
      </c>
      <c r="G83" s="44">
        <f>IF($C83="","",VLOOKUP($C83,ISA_8_PC_relatif_table!ISA_8_R_table,4,FALSE))</f>
        <v>0</v>
      </c>
      <c r="H83" s="44">
        <f>IF($C83="","",VLOOKUP($C83,ISA_8_PC_relatif_table!ISA_8_R_table,5,FALSE))</f>
        <v>0</v>
      </c>
      <c r="I83" s="44">
        <f t="shared" si="19"/>
        <v>0</v>
      </c>
      <c r="J83" s="44">
        <f t="shared" si="20"/>
        <v>0</v>
      </c>
      <c r="K83" s="44">
        <f t="shared" si="21"/>
        <v>0</v>
      </c>
      <c r="L83" s="44">
        <f t="shared" si="22"/>
        <v>0</v>
      </c>
      <c r="M83" s="43" t="str">
        <f t="shared" si="23"/>
        <v>00000000</v>
      </c>
      <c r="N83" s="43" t="str">
        <f t="shared" si="24"/>
        <v>00</v>
      </c>
    </row>
    <row r="84" spans="1:14" ht="20" customHeight="1" x14ac:dyDescent="0.2">
      <c r="A84" s="36" t="str">
        <f t="shared" si="18"/>
        <v>"10110000"</v>
      </c>
      <c r="B84" s="36">
        <v>80</v>
      </c>
      <c r="C84" s="49" t="s">
        <v>106</v>
      </c>
      <c r="D84" s="50">
        <v>0</v>
      </c>
      <c r="E84" s="44">
        <f>IF($C84="","",VLOOKUP($C84,ISA_8_PC_relatif_table!ISA_8_R_table,2,FALSE))</f>
        <v>1</v>
      </c>
      <c r="F84" s="44">
        <f>IF($C84="","",VLOOKUP($C84,ISA_8_PC_relatif_table!ISA_8_R_table,3,FALSE))</f>
        <v>0</v>
      </c>
      <c r="G84" s="44">
        <f>IF($C84="","",VLOOKUP($C84,ISA_8_PC_relatif_table!ISA_8_R_table,4,FALSE))</f>
        <v>1</v>
      </c>
      <c r="H84" s="44">
        <f>IF($C84="","",VLOOKUP($C84,ISA_8_PC_relatif_table!ISA_8_R_table,5,FALSE))</f>
        <v>1</v>
      </c>
      <c r="I84" s="44">
        <f t="shared" si="19"/>
        <v>0</v>
      </c>
      <c r="J84" s="44">
        <f t="shared" si="20"/>
        <v>0</v>
      </c>
      <c r="K84" s="44">
        <f t="shared" si="21"/>
        <v>0</v>
      </c>
      <c r="L84" s="44">
        <f t="shared" si="22"/>
        <v>0</v>
      </c>
      <c r="M84" s="43" t="str">
        <f t="shared" si="23"/>
        <v>10110000</v>
      </c>
      <c r="N84" s="43" t="str">
        <f t="shared" si="24"/>
        <v>B0</v>
      </c>
    </row>
    <row r="85" spans="1:14" ht="20" customHeight="1" x14ac:dyDescent="0.2">
      <c r="A85" s="36" t="str">
        <f t="shared" si="18"/>
        <v>"00000000"</v>
      </c>
      <c r="B85" s="36">
        <v>81</v>
      </c>
      <c r="C85" s="46" t="s">
        <v>18</v>
      </c>
      <c r="D85" s="47">
        <v>0</v>
      </c>
      <c r="E85" s="44">
        <f>IF($C85="","",VLOOKUP($C85,ISA_8_PC_relatif_table!ISA_8_R_table,2,FALSE))</f>
        <v>0</v>
      </c>
      <c r="F85" s="44">
        <f>IF($C85="","",VLOOKUP($C85,ISA_8_PC_relatif_table!ISA_8_R_table,3,FALSE))</f>
        <v>0</v>
      </c>
      <c r="G85" s="44">
        <f>IF($C85="","",VLOOKUP($C85,ISA_8_PC_relatif_table!ISA_8_R_table,4,FALSE))</f>
        <v>0</v>
      </c>
      <c r="H85" s="44">
        <f>IF($C85="","",VLOOKUP($C85,ISA_8_PC_relatif_table!ISA_8_R_table,5,FALSE))</f>
        <v>0</v>
      </c>
      <c r="I85" s="44">
        <f t="shared" si="19"/>
        <v>0</v>
      </c>
      <c r="J85" s="44">
        <f t="shared" si="20"/>
        <v>0</v>
      </c>
      <c r="K85" s="44">
        <f t="shared" si="21"/>
        <v>0</v>
      </c>
      <c r="L85" s="44">
        <f t="shared" si="22"/>
        <v>0</v>
      </c>
      <c r="M85" s="43" t="str">
        <f t="shared" si="23"/>
        <v>00000000</v>
      </c>
      <c r="N85" s="43" t="str">
        <f t="shared" si="24"/>
        <v>00</v>
      </c>
    </row>
    <row r="86" spans="1:14" ht="20" customHeight="1" x14ac:dyDescent="0.2">
      <c r="A86" s="36" t="str">
        <f t="shared" si="18"/>
        <v>"00000000"</v>
      </c>
      <c r="B86" s="36">
        <v>82</v>
      </c>
      <c r="C86" s="49" t="s">
        <v>18</v>
      </c>
      <c r="D86" s="50">
        <v>0</v>
      </c>
      <c r="E86" s="44">
        <f>IF($C86="","",VLOOKUP($C86,ISA_8_PC_relatif_table!ISA_8_R_table,2,FALSE))</f>
        <v>0</v>
      </c>
      <c r="F86" s="44">
        <f>IF($C86="","",VLOOKUP($C86,ISA_8_PC_relatif_table!ISA_8_R_table,3,FALSE))</f>
        <v>0</v>
      </c>
      <c r="G86" s="44">
        <f>IF($C86="","",VLOOKUP($C86,ISA_8_PC_relatif_table!ISA_8_R_table,4,FALSE))</f>
        <v>0</v>
      </c>
      <c r="H86" s="44">
        <f>IF($C86="","",VLOOKUP($C86,ISA_8_PC_relatif_table!ISA_8_R_table,5,FALSE))</f>
        <v>0</v>
      </c>
      <c r="I86" s="44">
        <f t="shared" si="19"/>
        <v>0</v>
      </c>
      <c r="J86" s="44">
        <f t="shared" si="20"/>
        <v>0</v>
      </c>
      <c r="K86" s="44">
        <f t="shared" si="21"/>
        <v>0</v>
      </c>
      <c r="L86" s="44">
        <f t="shared" si="22"/>
        <v>0</v>
      </c>
      <c r="M86" s="43" t="str">
        <f t="shared" si="23"/>
        <v>00000000</v>
      </c>
      <c r="N86" s="43" t="str">
        <f t="shared" si="24"/>
        <v>00</v>
      </c>
    </row>
    <row r="87" spans="1:14" ht="20" customHeight="1" x14ac:dyDescent="0.2">
      <c r="A87" s="36" t="str">
        <f t="shared" si="18"/>
        <v>"00000000"</v>
      </c>
      <c r="B87" s="36">
        <v>83</v>
      </c>
      <c r="C87" s="46" t="s">
        <v>18</v>
      </c>
      <c r="D87" s="47">
        <v>0</v>
      </c>
      <c r="E87" s="44">
        <f>IF($C87="","",VLOOKUP($C87,ISA_8_PC_relatif_table!ISA_8_R_table,2,FALSE))</f>
        <v>0</v>
      </c>
      <c r="F87" s="44">
        <f>IF($C87="","",VLOOKUP($C87,ISA_8_PC_relatif_table!ISA_8_R_table,3,FALSE))</f>
        <v>0</v>
      </c>
      <c r="G87" s="44">
        <f>IF($C87="","",VLOOKUP($C87,ISA_8_PC_relatif_table!ISA_8_R_table,4,FALSE))</f>
        <v>0</v>
      </c>
      <c r="H87" s="44">
        <f>IF($C87="","",VLOOKUP($C87,ISA_8_PC_relatif_table!ISA_8_R_table,5,FALSE))</f>
        <v>0</v>
      </c>
      <c r="I87" s="44">
        <f t="shared" si="19"/>
        <v>0</v>
      </c>
      <c r="J87" s="44">
        <f t="shared" si="20"/>
        <v>0</v>
      </c>
      <c r="K87" s="44">
        <f t="shared" si="21"/>
        <v>0</v>
      </c>
      <c r="L87" s="44">
        <f t="shared" si="22"/>
        <v>0</v>
      </c>
      <c r="M87" s="43" t="str">
        <f t="shared" si="23"/>
        <v>00000000</v>
      </c>
      <c r="N87" s="43" t="str">
        <f t="shared" si="24"/>
        <v>00</v>
      </c>
    </row>
    <row r="88" spans="1:14" ht="20" customHeight="1" x14ac:dyDescent="0.2">
      <c r="A88" s="36" t="str">
        <f t="shared" si="18"/>
        <v>"00101101"</v>
      </c>
      <c r="B88" s="36">
        <v>84</v>
      </c>
      <c r="C88" s="46" t="s">
        <v>122</v>
      </c>
      <c r="D88" s="47">
        <v>13</v>
      </c>
      <c r="E88" s="44">
        <f>IF($C88="","",VLOOKUP($C88,ISA_8_PC_relatif_table!ISA_8_R_table,2,FALSE))</f>
        <v>0</v>
      </c>
      <c r="F88" s="44">
        <f>IF($C88="","",VLOOKUP($C88,ISA_8_PC_relatif_table!ISA_8_R_table,3,FALSE))</f>
        <v>0</v>
      </c>
      <c r="G88" s="44">
        <f>IF($C88="","",VLOOKUP($C88,ISA_8_PC_relatif_table!ISA_8_R_table,4,FALSE))</f>
        <v>1</v>
      </c>
      <c r="H88" s="44">
        <f>IF($C88="","",VLOOKUP($C88,ISA_8_PC_relatif_table!ISA_8_R_table,5,FALSE))</f>
        <v>0</v>
      </c>
      <c r="I88" s="44">
        <f t="shared" si="19"/>
        <v>1</v>
      </c>
      <c r="J88" s="44">
        <f t="shared" si="20"/>
        <v>1</v>
      </c>
      <c r="K88" s="44">
        <f t="shared" si="21"/>
        <v>0</v>
      </c>
      <c r="L88" s="44">
        <f t="shared" si="22"/>
        <v>1</v>
      </c>
      <c r="M88" s="43" t="str">
        <f t="shared" si="23"/>
        <v>00101101</v>
      </c>
      <c r="N88" s="43" t="str">
        <f t="shared" si="24"/>
        <v>2D</v>
      </c>
    </row>
    <row r="89" spans="1:14" ht="20" customHeight="1" x14ac:dyDescent="0.2">
      <c r="A89" s="36" t="str">
        <f t="shared" si="18"/>
        <v>"00000000"</v>
      </c>
      <c r="B89" s="36">
        <v>85</v>
      </c>
      <c r="C89" s="49" t="s">
        <v>18</v>
      </c>
      <c r="D89" s="50">
        <v>0</v>
      </c>
      <c r="E89" s="44">
        <f>IF($C89="","",VLOOKUP($C89,ISA_8_PC_relatif_table!ISA_8_R_table,2,FALSE))</f>
        <v>0</v>
      </c>
      <c r="F89" s="44">
        <f>IF($C89="","",VLOOKUP($C89,ISA_8_PC_relatif_table!ISA_8_R_table,3,FALSE))</f>
        <v>0</v>
      </c>
      <c r="G89" s="44">
        <f>IF($C89="","",VLOOKUP($C89,ISA_8_PC_relatif_table!ISA_8_R_table,4,FALSE))</f>
        <v>0</v>
      </c>
      <c r="H89" s="44">
        <f>IF($C89="","",VLOOKUP($C89,ISA_8_PC_relatif_table!ISA_8_R_table,5,FALSE))</f>
        <v>0</v>
      </c>
      <c r="I89" s="44">
        <f t="shared" si="19"/>
        <v>0</v>
      </c>
      <c r="J89" s="44">
        <f t="shared" si="20"/>
        <v>0</v>
      </c>
      <c r="K89" s="44">
        <f t="shared" si="21"/>
        <v>0</v>
      </c>
      <c r="L89" s="44">
        <f t="shared" si="22"/>
        <v>0</v>
      </c>
      <c r="M89" s="43" t="str">
        <f t="shared" si="23"/>
        <v>00000000</v>
      </c>
      <c r="N89" s="43" t="str">
        <f t="shared" si="24"/>
        <v>00</v>
      </c>
    </row>
    <row r="90" spans="1:14" ht="20" customHeight="1" x14ac:dyDescent="0.2">
      <c r="A90" s="36" t="str">
        <f t="shared" si="18"/>
        <v>"00000000"</v>
      </c>
      <c r="B90" s="36">
        <v>86</v>
      </c>
      <c r="C90" s="37" t="s">
        <v>18</v>
      </c>
      <c r="D90" s="38">
        <v>0</v>
      </c>
      <c r="E90" s="44">
        <f>IF($C90="","",VLOOKUP($C90,ISA_8_PC_relatif_table!ISA_8_R_table,2,FALSE))</f>
        <v>0</v>
      </c>
      <c r="F90" s="44">
        <f>IF($C90="","",VLOOKUP($C90,ISA_8_PC_relatif_table!ISA_8_R_table,3,FALSE))</f>
        <v>0</v>
      </c>
      <c r="G90" s="44">
        <f>IF($C90="","",VLOOKUP($C90,ISA_8_PC_relatif_table!ISA_8_R_table,4,FALSE))</f>
        <v>0</v>
      </c>
      <c r="H90" s="44">
        <f>IF($C90="","",VLOOKUP($C90,ISA_8_PC_relatif_table!ISA_8_R_table,5,FALSE))</f>
        <v>0</v>
      </c>
      <c r="I90" s="44">
        <f t="shared" si="19"/>
        <v>0</v>
      </c>
      <c r="J90" s="44">
        <f t="shared" si="20"/>
        <v>0</v>
      </c>
      <c r="K90" s="44">
        <f t="shared" si="21"/>
        <v>0</v>
      </c>
      <c r="L90" s="44">
        <f t="shared" si="22"/>
        <v>0</v>
      </c>
      <c r="M90" s="43" t="str">
        <f t="shared" si="23"/>
        <v>00000000</v>
      </c>
      <c r="N90" s="43" t="str">
        <f t="shared" si="24"/>
        <v>00</v>
      </c>
    </row>
    <row r="91" spans="1:14" ht="20" customHeight="1" x14ac:dyDescent="0.2">
      <c r="A91" s="36" t="str">
        <f t="shared" si="18"/>
        <v>"10001000"</v>
      </c>
      <c r="B91" s="36">
        <v>87</v>
      </c>
      <c r="C91" s="37" t="s">
        <v>50</v>
      </c>
      <c r="D91" s="38">
        <v>8</v>
      </c>
      <c r="E91" s="44">
        <f>IF($C91="","",VLOOKUP($C91,ISA_8_PC_relatif_table!ISA_8_R_table,2,FALSE))</f>
        <v>1</v>
      </c>
      <c r="F91" s="44">
        <f>IF($C91="","",VLOOKUP($C91,ISA_8_PC_relatif_table!ISA_8_R_table,3,FALSE))</f>
        <v>0</v>
      </c>
      <c r="G91" s="44">
        <f>IF($C91="","",VLOOKUP($C91,ISA_8_PC_relatif_table!ISA_8_R_table,4,FALSE))</f>
        <v>0</v>
      </c>
      <c r="H91" s="44">
        <f>IF($C91="","",VLOOKUP($C91,ISA_8_PC_relatif_table!ISA_8_R_table,5,FALSE))</f>
        <v>0</v>
      </c>
      <c r="I91" s="44">
        <f t="shared" si="19"/>
        <v>1</v>
      </c>
      <c r="J91" s="44">
        <f t="shared" si="20"/>
        <v>0</v>
      </c>
      <c r="K91" s="44">
        <f t="shared" si="21"/>
        <v>0</v>
      </c>
      <c r="L91" s="44">
        <f t="shared" si="22"/>
        <v>0</v>
      </c>
      <c r="M91" s="43" t="str">
        <f t="shared" si="23"/>
        <v>10001000</v>
      </c>
      <c r="N91" s="43" t="str">
        <f t="shared" si="24"/>
        <v>88</v>
      </c>
    </row>
    <row r="92" spans="1:14" ht="20" customHeight="1" x14ac:dyDescent="0.2">
      <c r="A92" s="36" t="str">
        <f t="shared" si="18"/>
        <v>"00000000"</v>
      </c>
      <c r="B92" s="36">
        <v>88</v>
      </c>
      <c r="C92" s="37" t="s">
        <v>18</v>
      </c>
      <c r="D92" s="38">
        <v>0</v>
      </c>
      <c r="E92" s="44">
        <f>IF($C92="","",VLOOKUP($C92,ISA_8_PC_relatif_table!ISA_8_R_table,2,FALSE))</f>
        <v>0</v>
      </c>
      <c r="F92" s="44">
        <f>IF($C92="","",VLOOKUP($C92,ISA_8_PC_relatif_table!ISA_8_R_table,3,FALSE))</f>
        <v>0</v>
      </c>
      <c r="G92" s="44">
        <f>IF($C92="","",VLOOKUP($C92,ISA_8_PC_relatif_table!ISA_8_R_table,4,FALSE))</f>
        <v>0</v>
      </c>
      <c r="H92" s="44">
        <f>IF($C92="","",VLOOKUP($C92,ISA_8_PC_relatif_table!ISA_8_R_table,5,FALSE))</f>
        <v>0</v>
      </c>
      <c r="I92" s="44">
        <f t="shared" si="19"/>
        <v>0</v>
      </c>
      <c r="J92" s="44">
        <f t="shared" si="20"/>
        <v>0</v>
      </c>
      <c r="K92" s="44">
        <f t="shared" si="21"/>
        <v>0</v>
      </c>
      <c r="L92" s="44">
        <f t="shared" si="22"/>
        <v>0</v>
      </c>
      <c r="M92" s="43" t="str">
        <f t="shared" si="23"/>
        <v>00000000</v>
      </c>
      <c r="N92" s="43" t="str">
        <f t="shared" si="24"/>
        <v>00</v>
      </c>
    </row>
    <row r="93" spans="1:14" ht="20" customHeight="1" x14ac:dyDescent="0.2">
      <c r="A93" s="36" t="str">
        <f t="shared" si="18"/>
        <v>"00000000"</v>
      </c>
      <c r="B93" s="36">
        <v>89</v>
      </c>
      <c r="C93" s="37" t="s">
        <v>18</v>
      </c>
      <c r="D93" s="38">
        <v>0</v>
      </c>
      <c r="E93" s="44">
        <f>IF($C93="","",VLOOKUP($C93,ISA_8_PC_relatif_table!ISA_8_R_table,2,FALSE))</f>
        <v>0</v>
      </c>
      <c r="F93" s="44">
        <f>IF($C93="","",VLOOKUP($C93,ISA_8_PC_relatif_table!ISA_8_R_table,3,FALSE))</f>
        <v>0</v>
      </c>
      <c r="G93" s="44">
        <f>IF($C93="","",VLOOKUP($C93,ISA_8_PC_relatif_table!ISA_8_R_table,4,FALSE))</f>
        <v>0</v>
      </c>
      <c r="H93" s="44">
        <f>IF($C93="","",VLOOKUP($C93,ISA_8_PC_relatif_table!ISA_8_R_table,5,FALSE))</f>
        <v>0</v>
      </c>
      <c r="I93" s="44">
        <f t="shared" si="19"/>
        <v>0</v>
      </c>
      <c r="J93" s="44">
        <f t="shared" si="20"/>
        <v>0</v>
      </c>
      <c r="K93" s="44">
        <f t="shared" si="21"/>
        <v>0</v>
      </c>
      <c r="L93" s="44">
        <f t="shared" si="22"/>
        <v>0</v>
      </c>
      <c r="M93" s="43" t="str">
        <f t="shared" si="23"/>
        <v>00000000</v>
      </c>
      <c r="N93" s="43" t="str">
        <f t="shared" si="24"/>
        <v>00</v>
      </c>
    </row>
    <row r="94" spans="1:14" ht="20" customHeight="1" x14ac:dyDescent="0.2">
      <c r="A94" s="36" t="str">
        <f t="shared" si="18"/>
        <v>"00011000"</v>
      </c>
      <c r="B94" s="36">
        <v>90</v>
      </c>
      <c r="C94" s="37" t="s">
        <v>131</v>
      </c>
      <c r="D94" s="38">
        <v>8</v>
      </c>
      <c r="E94" s="44">
        <f>IF($C94="","",VLOOKUP($C94,ISA_8_PC_relatif_table!ISA_8_R_table,2,FALSE))</f>
        <v>0</v>
      </c>
      <c r="F94" s="44">
        <f>IF($C94="","",VLOOKUP($C94,ISA_8_PC_relatif_table!ISA_8_R_table,3,FALSE))</f>
        <v>0</v>
      </c>
      <c r="G94" s="44">
        <f>IF($C94="","",VLOOKUP($C94,ISA_8_PC_relatif_table!ISA_8_R_table,4,FALSE))</f>
        <v>0</v>
      </c>
      <c r="H94" s="44">
        <f>IF($C94="","",VLOOKUP($C94,ISA_8_PC_relatif_table!ISA_8_R_table,5,FALSE))</f>
        <v>1</v>
      </c>
      <c r="I94" s="44">
        <f t="shared" si="19"/>
        <v>1</v>
      </c>
      <c r="J94" s="44">
        <f t="shared" si="20"/>
        <v>0</v>
      </c>
      <c r="K94" s="44">
        <f t="shared" si="21"/>
        <v>0</v>
      </c>
      <c r="L94" s="44">
        <f t="shared" si="22"/>
        <v>0</v>
      </c>
      <c r="M94" s="43" t="str">
        <f t="shared" si="23"/>
        <v>00011000</v>
      </c>
      <c r="N94" s="43" t="str">
        <f t="shared" si="24"/>
        <v>18</v>
      </c>
    </row>
    <row r="95" spans="1:14" ht="20" customHeight="1" x14ac:dyDescent="0.2">
      <c r="A95" s="36" t="str">
        <f t="shared" si="18"/>
        <v>"00000000"</v>
      </c>
      <c r="B95" s="36">
        <v>91</v>
      </c>
      <c r="C95" s="37" t="s">
        <v>18</v>
      </c>
      <c r="D95" s="38">
        <v>0</v>
      </c>
      <c r="E95" s="44">
        <f>IF($C95="","",VLOOKUP($C95,ISA_8_PC_relatif_table!ISA_8_R_table,2,FALSE))</f>
        <v>0</v>
      </c>
      <c r="F95" s="44">
        <f>IF($C95="","",VLOOKUP($C95,ISA_8_PC_relatif_table!ISA_8_R_table,3,FALSE))</f>
        <v>0</v>
      </c>
      <c r="G95" s="44">
        <f>IF($C95="","",VLOOKUP($C95,ISA_8_PC_relatif_table!ISA_8_R_table,4,FALSE))</f>
        <v>0</v>
      </c>
      <c r="H95" s="44">
        <f>IF($C95="","",VLOOKUP($C95,ISA_8_PC_relatif_table!ISA_8_R_table,5,FALSE))</f>
        <v>0</v>
      </c>
      <c r="I95" s="44">
        <f t="shared" si="19"/>
        <v>0</v>
      </c>
      <c r="J95" s="44">
        <f t="shared" si="20"/>
        <v>0</v>
      </c>
      <c r="K95" s="44">
        <f t="shared" si="21"/>
        <v>0</v>
      </c>
      <c r="L95" s="44">
        <f t="shared" si="22"/>
        <v>0</v>
      </c>
      <c r="M95" s="43" t="str">
        <f t="shared" si="23"/>
        <v>00000000</v>
      </c>
      <c r="N95" s="43" t="str">
        <f t="shared" si="24"/>
        <v>00</v>
      </c>
    </row>
    <row r="96" spans="1:14" ht="20" customHeight="1" x14ac:dyDescent="0.2">
      <c r="A96" s="36" t="str">
        <f t="shared" ref="A96:A101" si="25">IF(M96="","",""""&amp;M96&amp;"""")</f>
        <v>"00000000"</v>
      </c>
      <c r="B96" s="36">
        <v>92</v>
      </c>
      <c r="C96" s="37" t="s">
        <v>18</v>
      </c>
      <c r="D96" s="38">
        <v>0</v>
      </c>
      <c r="E96" s="44">
        <f>IF($C96="","",VLOOKUP($C96,ISA_8_PC_relatif_table!ISA_8_R_table,2,FALSE))</f>
        <v>0</v>
      </c>
      <c r="F96" s="44">
        <f>IF($C96="","",VLOOKUP($C96,ISA_8_PC_relatif_table!ISA_8_R_table,3,FALSE))</f>
        <v>0</v>
      </c>
      <c r="G96" s="44">
        <f>IF($C96="","",VLOOKUP($C96,ISA_8_PC_relatif_table!ISA_8_R_table,4,FALSE))</f>
        <v>0</v>
      </c>
      <c r="H96" s="44">
        <f>IF($C96="","",VLOOKUP($C96,ISA_8_PC_relatif_table!ISA_8_R_table,5,FALSE))</f>
        <v>0</v>
      </c>
      <c r="I96" s="44">
        <f t="shared" ref="I96:I101" si="26">IF($D96="","",MOD(MROUND(($D96-J96*4-K96*2-L96)/8,1),2))</f>
        <v>0</v>
      </c>
      <c r="J96" s="44">
        <f t="shared" ref="J96:J101" si="27">IF($D96="","",MOD(MROUND(($D96-K96*2-L96)/4,1),2))</f>
        <v>0</v>
      </c>
      <c r="K96" s="44">
        <f t="shared" si="21"/>
        <v>0</v>
      </c>
      <c r="L96" s="44">
        <f t="shared" si="22"/>
        <v>0</v>
      </c>
      <c r="M96" s="43" t="str">
        <f t="shared" ref="M96:M101" si="28">""&amp;E96&amp;F96&amp;G96&amp;H96&amp;I96&amp;J96&amp;K96&amp;L96&amp;""</f>
        <v>00000000</v>
      </c>
      <c r="N96" s="43" t="str">
        <f t="shared" ref="N96:N101" si="29">IF(LEN(BIN2HEX(M96))=1,"0"&amp;BIN2HEX(M96),BIN2HEX(M96))</f>
        <v>00</v>
      </c>
    </row>
    <row r="97" spans="1:14" ht="20" customHeight="1" x14ac:dyDescent="0.2">
      <c r="A97" s="36" t="str">
        <f t="shared" si="25"/>
        <v>"00100001"</v>
      </c>
      <c r="B97" s="36">
        <v>93</v>
      </c>
      <c r="C97" s="37" t="s">
        <v>122</v>
      </c>
      <c r="D97" s="38">
        <v>1</v>
      </c>
      <c r="E97" s="44">
        <f>IF($C97="","",VLOOKUP($C97,ISA_8_PC_relatif_table!ISA_8_R_table,2,FALSE))</f>
        <v>0</v>
      </c>
      <c r="F97" s="44">
        <f>IF($C97="","",VLOOKUP($C97,ISA_8_PC_relatif_table!ISA_8_R_table,3,FALSE))</f>
        <v>0</v>
      </c>
      <c r="G97" s="44">
        <f>IF($C97="","",VLOOKUP($C97,ISA_8_PC_relatif_table!ISA_8_R_table,4,FALSE))</f>
        <v>1</v>
      </c>
      <c r="H97" s="44">
        <f>IF($C97="","",VLOOKUP($C97,ISA_8_PC_relatif_table!ISA_8_R_table,5,FALSE))</f>
        <v>0</v>
      </c>
      <c r="I97" s="44">
        <f t="shared" si="26"/>
        <v>0</v>
      </c>
      <c r="J97" s="44">
        <f t="shared" si="27"/>
        <v>0</v>
      </c>
      <c r="K97" s="44">
        <f t="shared" si="21"/>
        <v>0</v>
      </c>
      <c r="L97" s="44">
        <f t="shared" si="22"/>
        <v>1</v>
      </c>
      <c r="M97" s="43" t="str">
        <f t="shared" si="28"/>
        <v>00100001</v>
      </c>
      <c r="N97" s="43" t="str">
        <f t="shared" si="29"/>
        <v>21</v>
      </c>
    </row>
    <row r="98" spans="1:14" ht="20" customHeight="1" x14ac:dyDescent="0.2">
      <c r="A98" s="36" t="str">
        <f t="shared" si="25"/>
        <v>"00000000"</v>
      </c>
      <c r="B98" s="36">
        <v>94</v>
      </c>
      <c r="C98" s="37" t="s">
        <v>18</v>
      </c>
      <c r="D98" s="38">
        <v>0</v>
      </c>
      <c r="E98" s="44">
        <f>IF($C98="","",VLOOKUP($C98,ISA_8_PC_relatif_table!ISA_8_R_table,2,FALSE))</f>
        <v>0</v>
      </c>
      <c r="F98" s="44">
        <f>IF($C98="","",VLOOKUP($C98,ISA_8_PC_relatif_table!ISA_8_R_table,3,FALSE))</f>
        <v>0</v>
      </c>
      <c r="G98" s="44">
        <f>IF($C98="","",VLOOKUP($C98,ISA_8_PC_relatif_table!ISA_8_R_table,4,FALSE))</f>
        <v>0</v>
      </c>
      <c r="H98" s="44">
        <f>IF($C98="","",VLOOKUP($C98,ISA_8_PC_relatif_table!ISA_8_R_table,5,FALSE))</f>
        <v>0</v>
      </c>
      <c r="I98" s="44">
        <f t="shared" si="26"/>
        <v>0</v>
      </c>
      <c r="J98" s="44">
        <f t="shared" si="27"/>
        <v>0</v>
      </c>
      <c r="K98" s="44">
        <f t="shared" si="21"/>
        <v>0</v>
      </c>
      <c r="L98" s="44">
        <f t="shared" si="22"/>
        <v>0</v>
      </c>
      <c r="M98" s="43" t="str">
        <f t="shared" si="28"/>
        <v>00000000</v>
      </c>
      <c r="N98" s="43" t="str">
        <f t="shared" si="29"/>
        <v>00</v>
      </c>
    </row>
    <row r="99" spans="1:14" ht="20" customHeight="1" x14ac:dyDescent="0.2">
      <c r="A99" s="36" t="str">
        <f t="shared" si="25"/>
        <v>"00000000"</v>
      </c>
      <c r="B99" s="36">
        <v>95</v>
      </c>
      <c r="C99" s="37" t="s">
        <v>18</v>
      </c>
      <c r="D99" s="38">
        <v>0</v>
      </c>
      <c r="E99" s="44">
        <f>IF($C99="","",VLOOKUP($C99,ISA_8_PC_relatif_table!ISA_8_R_table,2,FALSE))</f>
        <v>0</v>
      </c>
      <c r="F99" s="44">
        <f>IF($C99="","",VLOOKUP($C99,ISA_8_PC_relatif_table!ISA_8_R_table,3,FALSE))</f>
        <v>0</v>
      </c>
      <c r="G99" s="44">
        <f>IF($C99="","",VLOOKUP($C99,ISA_8_PC_relatif_table!ISA_8_R_table,4,FALSE))</f>
        <v>0</v>
      </c>
      <c r="H99" s="44">
        <f>IF($C99="","",VLOOKUP($C99,ISA_8_PC_relatif_table!ISA_8_R_table,5,FALSE))</f>
        <v>0</v>
      </c>
      <c r="I99" s="44">
        <f t="shared" si="26"/>
        <v>0</v>
      </c>
      <c r="J99" s="44">
        <f t="shared" si="27"/>
        <v>0</v>
      </c>
      <c r="K99" s="44">
        <f t="shared" si="21"/>
        <v>0</v>
      </c>
      <c r="L99" s="44">
        <f t="shared" si="22"/>
        <v>0</v>
      </c>
      <c r="M99" s="43" t="str">
        <f t="shared" si="28"/>
        <v>00000000</v>
      </c>
      <c r="N99" s="43" t="str">
        <f t="shared" si="29"/>
        <v>00</v>
      </c>
    </row>
    <row r="100" spans="1:14" ht="20" customHeight="1" x14ac:dyDescent="0.2">
      <c r="A100" s="36" t="str">
        <f t="shared" si="25"/>
        <v>"10010000"</v>
      </c>
      <c r="B100" s="36">
        <v>96</v>
      </c>
      <c r="C100" s="37" t="s">
        <v>53</v>
      </c>
      <c r="D100" s="38">
        <v>0</v>
      </c>
      <c r="E100" s="44">
        <f>IF($C100="","",VLOOKUP($C100,ISA_8_PC_relatif_table!ISA_8_R_table,2,FALSE))</f>
        <v>1</v>
      </c>
      <c r="F100" s="44">
        <f>IF($C100="","",VLOOKUP($C100,ISA_8_PC_relatif_table!ISA_8_R_table,3,FALSE))</f>
        <v>0</v>
      </c>
      <c r="G100" s="44">
        <f>IF($C100="","",VLOOKUP($C100,ISA_8_PC_relatif_table!ISA_8_R_table,4,FALSE))</f>
        <v>0</v>
      </c>
      <c r="H100" s="44">
        <f>IF($C100="","",VLOOKUP($C100,ISA_8_PC_relatif_table!ISA_8_R_table,5,FALSE))</f>
        <v>1</v>
      </c>
      <c r="I100" s="44">
        <f t="shared" si="26"/>
        <v>0</v>
      </c>
      <c r="J100" s="44">
        <f t="shared" si="27"/>
        <v>0</v>
      </c>
      <c r="K100" s="44">
        <f t="shared" si="21"/>
        <v>0</v>
      </c>
      <c r="L100" s="44">
        <f t="shared" si="22"/>
        <v>0</v>
      </c>
      <c r="M100" s="43" t="str">
        <f t="shared" si="28"/>
        <v>10010000</v>
      </c>
      <c r="N100" s="43" t="str">
        <f t="shared" si="29"/>
        <v>90</v>
      </c>
    </row>
    <row r="101" spans="1:14" ht="20" customHeight="1" x14ac:dyDescent="0.2">
      <c r="A101" s="36" t="str">
        <f t="shared" si="25"/>
        <v>"00000000"</v>
      </c>
      <c r="B101" s="36">
        <v>97</v>
      </c>
      <c r="C101" s="37" t="s">
        <v>18</v>
      </c>
      <c r="D101" s="38">
        <v>0</v>
      </c>
      <c r="E101" s="44">
        <f>IF($C101="","",VLOOKUP($C101,ISA_8_PC_relatif_table!ISA_8_R_table,2,FALSE))</f>
        <v>0</v>
      </c>
      <c r="F101" s="44">
        <f>IF($C101="","",VLOOKUP($C101,ISA_8_PC_relatif_table!ISA_8_R_table,3,FALSE))</f>
        <v>0</v>
      </c>
      <c r="G101" s="44">
        <f>IF($C101="","",VLOOKUP($C101,ISA_8_PC_relatif_table!ISA_8_R_table,4,FALSE))</f>
        <v>0</v>
      </c>
      <c r="H101" s="44">
        <f>IF($C101="","",VLOOKUP($C101,ISA_8_PC_relatif_table!ISA_8_R_table,5,FALSE))</f>
        <v>0</v>
      </c>
      <c r="I101" s="44">
        <f t="shared" si="26"/>
        <v>0</v>
      </c>
      <c r="J101" s="44">
        <f t="shared" si="27"/>
        <v>0</v>
      </c>
      <c r="K101" s="44">
        <f t="shared" si="21"/>
        <v>0</v>
      </c>
      <c r="L101" s="44">
        <f t="shared" si="22"/>
        <v>0</v>
      </c>
      <c r="M101" s="43" t="str">
        <f t="shared" si="28"/>
        <v>00000000</v>
      </c>
      <c r="N101" s="43" t="str">
        <f t="shared" si="29"/>
        <v>00</v>
      </c>
    </row>
    <row r="102" spans="1:14" ht="20" customHeight="1" x14ac:dyDescent="0.2">
      <c r="A102" s="36" t="str">
        <f t="shared" ref="A102:A107" si="30">IF(M102="","",""""&amp;M102&amp;"""")</f>
        <v>"00000000"</v>
      </c>
      <c r="B102" s="36">
        <v>98</v>
      </c>
      <c r="C102" s="37" t="s">
        <v>18</v>
      </c>
      <c r="D102" s="38">
        <v>0</v>
      </c>
      <c r="E102" s="44">
        <f>IF($C102="","",VLOOKUP($C102,ISA_8_PC_relatif_table!ISA_8_R_table,2,FALSE))</f>
        <v>0</v>
      </c>
      <c r="F102" s="44">
        <f>IF($C102="","",VLOOKUP($C102,ISA_8_PC_relatif_table!ISA_8_R_table,3,FALSE))</f>
        <v>0</v>
      </c>
      <c r="G102" s="44">
        <f>IF($C102="","",VLOOKUP($C102,ISA_8_PC_relatif_table!ISA_8_R_table,4,FALSE))</f>
        <v>0</v>
      </c>
      <c r="H102" s="44">
        <f>IF($C102="","",VLOOKUP($C102,ISA_8_PC_relatif_table!ISA_8_R_table,5,FALSE))</f>
        <v>0</v>
      </c>
      <c r="I102" s="44">
        <f t="shared" ref="I102:I107" si="31">IF($D102="","",MOD(MROUND(($D102-J102*4-K102*2-L102)/8,1),2))</f>
        <v>0</v>
      </c>
      <c r="J102" s="44">
        <f t="shared" ref="J102:J107" si="32">IF($D102="","",MOD(MROUND(($D102-K102*2-L102)/4,1),2))</f>
        <v>0</v>
      </c>
      <c r="K102" s="44">
        <f t="shared" si="21"/>
        <v>0</v>
      </c>
      <c r="L102" s="44">
        <f t="shared" si="22"/>
        <v>0</v>
      </c>
      <c r="M102" s="43" t="str">
        <f t="shared" ref="M102:M107" si="33">""&amp;E102&amp;F102&amp;G102&amp;H102&amp;I102&amp;J102&amp;K102&amp;L102&amp;""</f>
        <v>00000000</v>
      </c>
      <c r="N102" s="43" t="str">
        <f t="shared" ref="N102:N107" si="34">IF(LEN(BIN2HEX(M102))=1,"0"&amp;BIN2HEX(M102),BIN2HEX(M102))</f>
        <v>00</v>
      </c>
    </row>
    <row r="103" spans="1:14" ht="20" customHeight="1" x14ac:dyDescent="0.2">
      <c r="A103" s="36" t="str">
        <f t="shared" si="30"/>
        <v>"00010001"</v>
      </c>
      <c r="B103" s="36">
        <v>99</v>
      </c>
      <c r="C103" s="37" t="s">
        <v>131</v>
      </c>
      <c r="D103" s="38">
        <v>1</v>
      </c>
      <c r="E103" s="44">
        <f>IF($C103="","",VLOOKUP($C103,ISA_8_PC_relatif_table!ISA_8_R_table,2,FALSE))</f>
        <v>0</v>
      </c>
      <c r="F103" s="44">
        <f>IF($C103="","",VLOOKUP($C103,ISA_8_PC_relatif_table!ISA_8_R_table,3,FALSE))</f>
        <v>0</v>
      </c>
      <c r="G103" s="44">
        <f>IF($C103="","",VLOOKUP($C103,ISA_8_PC_relatif_table!ISA_8_R_table,4,FALSE))</f>
        <v>0</v>
      </c>
      <c r="H103" s="44">
        <f>IF($C103="","",VLOOKUP($C103,ISA_8_PC_relatif_table!ISA_8_R_table,5,FALSE))</f>
        <v>1</v>
      </c>
      <c r="I103" s="44">
        <f t="shared" si="31"/>
        <v>0</v>
      </c>
      <c r="J103" s="44">
        <f t="shared" si="32"/>
        <v>0</v>
      </c>
      <c r="K103" s="44">
        <f t="shared" si="21"/>
        <v>0</v>
      </c>
      <c r="L103" s="44">
        <f t="shared" si="22"/>
        <v>1</v>
      </c>
      <c r="M103" s="43" t="str">
        <f t="shared" si="33"/>
        <v>00010001</v>
      </c>
      <c r="N103" s="43" t="str">
        <f t="shared" si="34"/>
        <v>11</v>
      </c>
    </row>
    <row r="104" spans="1:14" ht="20" customHeight="1" x14ac:dyDescent="0.2">
      <c r="A104" s="36" t="str">
        <f t="shared" si="30"/>
        <v>"00000000"</v>
      </c>
      <c r="B104" s="36">
        <v>100</v>
      </c>
      <c r="C104" s="37" t="s">
        <v>18</v>
      </c>
      <c r="D104" s="38">
        <v>0</v>
      </c>
      <c r="E104" s="44">
        <f>IF($C104="","",VLOOKUP($C104,ISA_8_PC_relatif_table!ISA_8_R_table,2,FALSE))</f>
        <v>0</v>
      </c>
      <c r="F104" s="44">
        <f>IF($C104="","",VLOOKUP($C104,ISA_8_PC_relatif_table!ISA_8_R_table,3,FALSE))</f>
        <v>0</v>
      </c>
      <c r="G104" s="44">
        <f>IF($C104="","",VLOOKUP($C104,ISA_8_PC_relatif_table!ISA_8_R_table,4,FALSE))</f>
        <v>0</v>
      </c>
      <c r="H104" s="44">
        <f>IF($C104="","",VLOOKUP($C104,ISA_8_PC_relatif_table!ISA_8_R_table,5,FALSE))</f>
        <v>0</v>
      </c>
      <c r="I104" s="44">
        <f t="shared" si="31"/>
        <v>0</v>
      </c>
      <c r="J104" s="44">
        <f t="shared" si="32"/>
        <v>0</v>
      </c>
      <c r="K104" s="44">
        <f t="shared" si="21"/>
        <v>0</v>
      </c>
      <c r="L104" s="44">
        <f t="shared" si="22"/>
        <v>0</v>
      </c>
      <c r="M104" s="43" t="str">
        <f t="shared" si="33"/>
        <v>00000000</v>
      </c>
      <c r="N104" s="43" t="str">
        <f t="shared" si="34"/>
        <v>00</v>
      </c>
    </row>
    <row r="105" spans="1:14" ht="20" customHeight="1" x14ac:dyDescent="0.2">
      <c r="A105" s="36" t="str">
        <f t="shared" si="30"/>
        <v>"00000000"</v>
      </c>
      <c r="B105" s="36">
        <v>101</v>
      </c>
      <c r="C105" s="37" t="s">
        <v>18</v>
      </c>
      <c r="D105" s="38">
        <v>0</v>
      </c>
      <c r="E105" s="44">
        <f>IF($C105="","",VLOOKUP($C105,ISA_8_PC_relatif_table!ISA_8_R_table,2,FALSE))</f>
        <v>0</v>
      </c>
      <c r="F105" s="44">
        <f>IF($C105="","",VLOOKUP($C105,ISA_8_PC_relatif_table!ISA_8_R_table,3,FALSE))</f>
        <v>0</v>
      </c>
      <c r="G105" s="44">
        <f>IF($C105="","",VLOOKUP($C105,ISA_8_PC_relatif_table!ISA_8_R_table,4,FALSE))</f>
        <v>0</v>
      </c>
      <c r="H105" s="44">
        <f>IF($C105="","",VLOOKUP($C105,ISA_8_PC_relatif_table!ISA_8_R_table,5,FALSE))</f>
        <v>0</v>
      </c>
      <c r="I105" s="44">
        <f t="shared" si="31"/>
        <v>0</v>
      </c>
      <c r="J105" s="44">
        <f t="shared" si="32"/>
        <v>0</v>
      </c>
      <c r="K105" s="44">
        <f t="shared" si="21"/>
        <v>0</v>
      </c>
      <c r="L105" s="44">
        <f t="shared" si="22"/>
        <v>0</v>
      </c>
      <c r="M105" s="43" t="str">
        <f t="shared" si="33"/>
        <v>00000000</v>
      </c>
      <c r="N105" s="43" t="str">
        <f t="shared" si="34"/>
        <v>00</v>
      </c>
    </row>
    <row r="106" spans="1:14" ht="20" customHeight="1" x14ac:dyDescent="0.2">
      <c r="A106" s="36" t="str">
        <f t="shared" si="30"/>
        <v>"10110000"</v>
      </c>
      <c r="B106" s="36">
        <v>102</v>
      </c>
      <c r="C106" s="37" t="s">
        <v>106</v>
      </c>
      <c r="D106" s="38">
        <v>0</v>
      </c>
      <c r="E106" s="44">
        <f>IF($C106="","",VLOOKUP($C106,ISA_8_PC_relatif_table!ISA_8_R_table,2,FALSE))</f>
        <v>1</v>
      </c>
      <c r="F106" s="44">
        <f>IF($C106="","",VLOOKUP($C106,ISA_8_PC_relatif_table!ISA_8_R_table,3,FALSE))</f>
        <v>0</v>
      </c>
      <c r="G106" s="44">
        <f>IF($C106="","",VLOOKUP($C106,ISA_8_PC_relatif_table!ISA_8_R_table,4,FALSE))</f>
        <v>1</v>
      </c>
      <c r="H106" s="44">
        <f>IF($C106="","",VLOOKUP($C106,ISA_8_PC_relatif_table!ISA_8_R_table,5,FALSE))</f>
        <v>1</v>
      </c>
      <c r="I106" s="44">
        <f t="shared" si="31"/>
        <v>0</v>
      </c>
      <c r="J106" s="44">
        <f t="shared" si="32"/>
        <v>0</v>
      </c>
      <c r="K106" s="44">
        <f t="shared" si="21"/>
        <v>0</v>
      </c>
      <c r="L106" s="44">
        <f t="shared" si="22"/>
        <v>0</v>
      </c>
      <c r="M106" s="43" t="str">
        <f t="shared" si="33"/>
        <v>10110000</v>
      </c>
      <c r="N106" s="43" t="str">
        <f t="shared" si="34"/>
        <v>B0</v>
      </c>
    </row>
    <row r="107" spans="1:14" ht="20" customHeight="1" x14ac:dyDescent="0.2">
      <c r="A107" s="36" t="str">
        <f t="shared" si="30"/>
        <v>"00000000"</v>
      </c>
      <c r="B107" s="36">
        <v>103</v>
      </c>
      <c r="C107" s="37" t="s">
        <v>18</v>
      </c>
      <c r="D107" s="38">
        <v>0</v>
      </c>
      <c r="E107" s="44">
        <f>IF($C107="","",VLOOKUP($C107,ISA_8_PC_relatif_table!ISA_8_R_table,2,FALSE))</f>
        <v>0</v>
      </c>
      <c r="F107" s="44">
        <f>IF($C107="","",VLOOKUP($C107,ISA_8_PC_relatif_table!ISA_8_R_table,3,FALSE))</f>
        <v>0</v>
      </c>
      <c r="G107" s="44">
        <f>IF($C107="","",VLOOKUP($C107,ISA_8_PC_relatif_table!ISA_8_R_table,4,FALSE))</f>
        <v>0</v>
      </c>
      <c r="H107" s="44">
        <f>IF($C107="","",VLOOKUP($C107,ISA_8_PC_relatif_table!ISA_8_R_table,5,FALSE))</f>
        <v>0</v>
      </c>
      <c r="I107" s="44">
        <f t="shared" si="31"/>
        <v>0</v>
      </c>
      <c r="J107" s="44">
        <f t="shared" si="32"/>
        <v>0</v>
      </c>
      <c r="K107" s="44">
        <f t="shared" si="21"/>
        <v>0</v>
      </c>
      <c r="L107" s="44">
        <f t="shared" si="22"/>
        <v>0</v>
      </c>
      <c r="M107" s="43" t="str">
        <f t="shared" si="33"/>
        <v>00000000</v>
      </c>
      <c r="N107" s="43" t="str">
        <f t="shared" si="34"/>
        <v>00</v>
      </c>
    </row>
    <row r="108" spans="1:14" ht="20" customHeight="1" x14ac:dyDescent="0.2">
      <c r="A108" s="36" t="str">
        <f t="shared" ref="A108:A131" si="35">IF(M108="","",""""&amp;M108&amp;"""")</f>
        <v>"00000000"</v>
      </c>
      <c r="B108" s="36">
        <v>104</v>
      </c>
      <c r="C108" s="37" t="s">
        <v>18</v>
      </c>
      <c r="D108" s="38">
        <v>0</v>
      </c>
      <c r="E108" s="44">
        <f>IF($C108="","",VLOOKUP($C108,ISA_8_PC_relatif_table!ISA_8_R_table,2,FALSE))</f>
        <v>0</v>
      </c>
      <c r="F108" s="44">
        <f>IF($C108="","",VLOOKUP($C108,ISA_8_PC_relatif_table!ISA_8_R_table,3,FALSE))</f>
        <v>0</v>
      </c>
      <c r="G108" s="44">
        <f>IF($C108="","",VLOOKUP($C108,ISA_8_PC_relatif_table!ISA_8_R_table,4,FALSE))</f>
        <v>0</v>
      </c>
      <c r="H108" s="44">
        <f>IF($C108="","",VLOOKUP($C108,ISA_8_PC_relatif_table!ISA_8_R_table,5,FALSE))</f>
        <v>0</v>
      </c>
      <c r="I108" s="44">
        <f t="shared" ref="I108:I131" si="36">IF($D108="","",MOD(MROUND(($D108-J108*4-K108*2-L108)/8,1),2))</f>
        <v>0</v>
      </c>
      <c r="J108" s="44">
        <f t="shared" ref="J108:J131" si="37">IF($D108="","",MOD(MROUND(($D108-K108*2-L108)/4,1),2))</f>
        <v>0</v>
      </c>
      <c r="K108" s="44">
        <f t="shared" si="21"/>
        <v>0</v>
      </c>
      <c r="L108" s="44">
        <f t="shared" si="22"/>
        <v>0</v>
      </c>
      <c r="M108" s="43" t="str">
        <f t="shared" ref="M108:M131" si="38">""&amp;E108&amp;F108&amp;G108&amp;H108&amp;I108&amp;J108&amp;K108&amp;L108&amp;""</f>
        <v>00000000</v>
      </c>
      <c r="N108" s="43" t="str">
        <f t="shared" ref="N108:N131" si="39">IF(LEN(BIN2HEX(M108))=1,"0"&amp;BIN2HEX(M108),BIN2HEX(M108))</f>
        <v>00</v>
      </c>
    </row>
    <row r="109" spans="1:14" ht="20" customHeight="1" x14ac:dyDescent="0.2">
      <c r="A109" s="36" t="str">
        <f t="shared" si="35"/>
        <v>"00000000"</v>
      </c>
      <c r="B109" s="36">
        <v>105</v>
      </c>
      <c r="C109" s="37" t="s">
        <v>18</v>
      </c>
      <c r="D109" s="38">
        <v>0</v>
      </c>
      <c r="E109" s="44">
        <f>IF($C109="","",VLOOKUP($C109,ISA_8_PC_relatif_table!ISA_8_R_table,2,FALSE))</f>
        <v>0</v>
      </c>
      <c r="F109" s="44">
        <f>IF($C109="","",VLOOKUP($C109,ISA_8_PC_relatif_table!ISA_8_R_table,3,FALSE))</f>
        <v>0</v>
      </c>
      <c r="G109" s="44">
        <f>IF($C109="","",VLOOKUP($C109,ISA_8_PC_relatif_table!ISA_8_R_table,4,FALSE))</f>
        <v>0</v>
      </c>
      <c r="H109" s="44">
        <f>IF($C109="","",VLOOKUP($C109,ISA_8_PC_relatif_table!ISA_8_R_table,5,FALSE))</f>
        <v>0</v>
      </c>
      <c r="I109" s="44">
        <f t="shared" si="36"/>
        <v>0</v>
      </c>
      <c r="J109" s="44">
        <f t="shared" si="37"/>
        <v>0</v>
      </c>
      <c r="K109" s="44">
        <f t="shared" si="21"/>
        <v>0</v>
      </c>
      <c r="L109" s="44">
        <f t="shared" si="22"/>
        <v>0</v>
      </c>
      <c r="M109" s="43" t="str">
        <f t="shared" si="38"/>
        <v>00000000</v>
      </c>
      <c r="N109" s="43" t="str">
        <f t="shared" si="39"/>
        <v>00</v>
      </c>
    </row>
    <row r="110" spans="1:14" ht="20" customHeight="1" x14ac:dyDescent="0.2">
      <c r="A110" s="36" t="str">
        <f t="shared" si="35"/>
        <v>"00000000"</v>
      </c>
      <c r="B110" s="36">
        <v>106</v>
      </c>
      <c r="C110" s="37" t="s">
        <v>18</v>
      </c>
      <c r="D110" s="38">
        <v>0</v>
      </c>
      <c r="E110" s="44">
        <f>IF($C110="","",VLOOKUP($C110,ISA_8_PC_relatif_table!ISA_8_R_table,2,FALSE))</f>
        <v>0</v>
      </c>
      <c r="F110" s="44">
        <f>IF($C110="","",VLOOKUP($C110,ISA_8_PC_relatif_table!ISA_8_R_table,3,FALSE))</f>
        <v>0</v>
      </c>
      <c r="G110" s="44">
        <f>IF($C110="","",VLOOKUP($C110,ISA_8_PC_relatif_table!ISA_8_R_table,4,FALSE))</f>
        <v>0</v>
      </c>
      <c r="H110" s="44">
        <f>IF($C110="","",VLOOKUP($C110,ISA_8_PC_relatif_table!ISA_8_R_table,5,FALSE))</f>
        <v>0</v>
      </c>
      <c r="I110" s="44">
        <f t="shared" si="36"/>
        <v>0</v>
      </c>
      <c r="J110" s="44">
        <f t="shared" si="37"/>
        <v>0</v>
      </c>
      <c r="K110" s="44">
        <f t="shared" si="21"/>
        <v>0</v>
      </c>
      <c r="L110" s="44">
        <f t="shared" si="22"/>
        <v>0</v>
      </c>
      <c r="M110" s="43" t="str">
        <f t="shared" si="38"/>
        <v>00000000</v>
      </c>
      <c r="N110" s="43" t="str">
        <f t="shared" si="39"/>
        <v>00</v>
      </c>
    </row>
    <row r="111" spans="1:14" ht="20" customHeight="1" x14ac:dyDescent="0.2">
      <c r="A111" s="36" t="str">
        <f t="shared" si="35"/>
        <v>"00000000"</v>
      </c>
      <c r="B111" s="36">
        <v>107</v>
      </c>
      <c r="C111" s="37" t="s">
        <v>18</v>
      </c>
      <c r="D111" s="38">
        <v>0</v>
      </c>
      <c r="E111" s="44">
        <f>IF($C111="","",VLOOKUP($C111,ISA_8_PC_relatif_table!ISA_8_R_table,2,FALSE))</f>
        <v>0</v>
      </c>
      <c r="F111" s="44">
        <f>IF($C111="","",VLOOKUP($C111,ISA_8_PC_relatif_table!ISA_8_R_table,3,FALSE))</f>
        <v>0</v>
      </c>
      <c r="G111" s="44">
        <f>IF($C111="","",VLOOKUP($C111,ISA_8_PC_relatif_table!ISA_8_R_table,4,FALSE))</f>
        <v>0</v>
      </c>
      <c r="H111" s="44">
        <f>IF($C111="","",VLOOKUP($C111,ISA_8_PC_relatif_table!ISA_8_R_table,5,FALSE))</f>
        <v>0</v>
      </c>
      <c r="I111" s="44">
        <f t="shared" si="36"/>
        <v>0</v>
      </c>
      <c r="J111" s="44">
        <f t="shared" si="37"/>
        <v>0</v>
      </c>
      <c r="K111" s="44">
        <f t="shared" si="21"/>
        <v>0</v>
      </c>
      <c r="L111" s="44">
        <f t="shared" si="22"/>
        <v>0</v>
      </c>
      <c r="M111" s="43" t="str">
        <f t="shared" si="38"/>
        <v>00000000</v>
      </c>
      <c r="N111" s="43" t="str">
        <f t="shared" si="39"/>
        <v>00</v>
      </c>
    </row>
    <row r="112" spans="1:14" ht="20" customHeight="1" x14ac:dyDescent="0.2">
      <c r="A112" s="36" t="str">
        <f t="shared" si="35"/>
        <v>"00000000"</v>
      </c>
      <c r="B112" s="36">
        <v>108</v>
      </c>
      <c r="C112" s="37" t="s">
        <v>18</v>
      </c>
      <c r="D112" s="38">
        <v>0</v>
      </c>
      <c r="E112" s="44">
        <f>IF($C112="","",VLOOKUP($C112,ISA_8_PC_relatif_table!ISA_8_R_table,2,FALSE))</f>
        <v>0</v>
      </c>
      <c r="F112" s="44">
        <f>IF($C112="","",VLOOKUP($C112,ISA_8_PC_relatif_table!ISA_8_R_table,3,FALSE))</f>
        <v>0</v>
      </c>
      <c r="G112" s="44">
        <f>IF($C112="","",VLOOKUP($C112,ISA_8_PC_relatif_table!ISA_8_R_table,4,FALSE))</f>
        <v>0</v>
      </c>
      <c r="H112" s="44">
        <f>IF($C112="","",VLOOKUP($C112,ISA_8_PC_relatif_table!ISA_8_R_table,5,FALSE))</f>
        <v>0</v>
      </c>
      <c r="I112" s="44">
        <f t="shared" si="36"/>
        <v>0</v>
      </c>
      <c r="J112" s="44">
        <f t="shared" si="37"/>
        <v>0</v>
      </c>
      <c r="K112" s="44">
        <f t="shared" si="21"/>
        <v>0</v>
      </c>
      <c r="L112" s="44">
        <f t="shared" si="22"/>
        <v>0</v>
      </c>
      <c r="M112" s="43" t="str">
        <f t="shared" si="38"/>
        <v>00000000</v>
      </c>
      <c r="N112" s="43" t="str">
        <f t="shared" si="39"/>
        <v>00</v>
      </c>
    </row>
    <row r="113" spans="1:14" ht="20" customHeight="1" x14ac:dyDescent="0.2">
      <c r="A113" s="36" t="str">
        <f t="shared" si="35"/>
        <v>"00000000"</v>
      </c>
      <c r="B113" s="36">
        <v>109</v>
      </c>
      <c r="C113" s="37" t="s">
        <v>18</v>
      </c>
      <c r="D113" s="38">
        <v>0</v>
      </c>
      <c r="E113" s="44">
        <f>IF($C113="","",VLOOKUP($C113,ISA_8_PC_relatif_table!ISA_8_R_table,2,FALSE))</f>
        <v>0</v>
      </c>
      <c r="F113" s="44">
        <f>IF($C113="","",VLOOKUP($C113,ISA_8_PC_relatif_table!ISA_8_R_table,3,FALSE))</f>
        <v>0</v>
      </c>
      <c r="G113" s="44">
        <f>IF($C113="","",VLOOKUP($C113,ISA_8_PC_relatif_table!ISA_8_R_table,4,FALSE))</f>
        <v>0</v>
      </c>
      <c r="H113" s="44">
        <f>IF($C113="","",VLOOKUP($C113,ISA_8_PC_relatif_table!ISA_8_R_table,5,FALSE))</f>
        <v>0</v>
      </c>
      <c r="I113" s="44">
        <f t="shared" si="36"/>
        <v>0</v>
      </c>
      <c r="J113" s="44">
        <f t="shared" si="37"/>
        <v>0</v>
      </c>
      <c r="K113" s="44">
        <f t="shared" si="21"/>
        <v>0</v>
      </c>
      <c r="L113" s="44">
        <f t="shared" si="22"/>
        <v>0</v>
      </c>
      <c r="M113" s="43" t="str">
        <f t="shared" si="38"/>
        <v>00000000</v>
      </c>
      <c r="N113" s="43" t="str">
        <f t="shared" si="39"/>
        <v>00</v>
      </c>
    </row>
    <row r="114" spans="1:14" ht="20" customHeight="1" x14ac:dyDescent="0.2">
      <c r="A114" s="36" t="str">
        <f t="shared" si="35"/>
        <v>"00000000"</v>
      </c>
      <c r="B114" s="36">
        <v>110</v>
      </c>
      <c r="C114" s="37" t="s">
        <v>18</v>
      </c>
      <c r="D114" s="38">
        <v>0</v>
      </c>
      <c r="E114" s="44">
        <f>IF($C114="","",VLOOKUP($C114,ISA_8_PC_relatif_table!ISA_8_R_table,2,FALSE))</f>
        <v>0</v>
      </c>
      <c r="F114" s="44">
        <f>IF($C114="","",VLOOKUP($C114,ISA_8_PC_relatif_table!ISA_8_R_table,3,FALSE))</f>
        <v>0</v>
      </c>
      <c r="G114" s="44">
        <f>IF($C114="","",VLOOKUP($C114,ISA_8_PC_relatif_table!ISA_8_R_table,4,FALSE))</f>
        <v>0</v>
      </c>
      <c r="H114" s="44">
        <f>IF($C114="","",VLOOKUP($C114,ISA_8_PC_relatif_table!ISA_8_R_table,5,FALSE))</f>
        <v>0</v>
      </c>
      <c r="I114" s="44">
        <f t="shared" si="36"/>
        <v>0</v>
      </c>
      <c r="J114" s="44">
        <f t="shared" si="37"/>
        <v>0</v>
      </c>
      <c r="K114" s="44">
        <f t="shared" si="21"/>
        <v>0</v>
      </c>
      <c r="L114" s="44">
        <f t="shared" si="22"/>
        <v>0</v>
      </c>
      <c r="M114" s="43" t="str">
        <f t="shared" si="38"/>
        <v>00000000</v>
      </c>
      <c r="N114" s="43" t="str">
        <f t="shared" si="39"/>
        <v>00</v>
      </c>
    </row>
    <row r="115" spans="1:14" ht="20" customHeight="1" x14ac:dyDescent="0.2">
      <c r="A115" s="36" t="str">
        <f t="shared" si="35"/>
        <v>"00000000"</v>
      </c>
      <c r="B115" s="36">
        <v>111</v>
      </c>
      <c r="C115" s="37" t="s">
        <v>18</v>
      </c>
      <c r="D115" s="38">
        <v>0</v>
      </c>
      <c r="E115" s="44">
        <f>IF($C115="","",VLOOKUP($C115,ISA_8_PC_relatif_table!ISA_8_R_table,2,FALSE))</f>
        <v>0</v>
      </c>
      <c r="F115" s="44">
        <f>IF($C115="","",VLOOKUP($C115,ISA_8_PC_relatif_table!ISA_8_R_table,3,FALSE))</f>
        <v>0</v>
      </c>
      <c r="G115" s="44">
        <f>IF($C115="","",VLOOKUP($C115,ISA_8_PC_relatif_table!ISA_8_R_table,4,FALSE))</f>
        <v>0</v>
      </c>
      <c r="H115" s="44">
        <f>IF($C115="","",VLOOKUP($C115,ISA_8_PC_relatif_table!ISA_8_R_table,5,FALSE))</f>
        <v>0</v>
      </c>
      <c r="I115" s="44">
        <f t="shared" si="36"/>
        <v>0</v>
      </c>
      <c r="J115" s="44">
        <f t="shared" si="37"/>
        <v>0</v>
      </c>
      <c r="K115" s="44">
        <f t="shared" si="21"/>
        <v>0</v>
      </c>
      <c r="L115" s="44">
        <f t="shared" si="22"/>
        <v>0</v>
      </c>
      <c r="M115" s="43" t="str">
        <f t="shared" si="38"/>
        <v>00000000</v>
      </c>
      <c r="N115" s="43" t="str">
        <f t="shared" si="39"/>
        <v>00</v>
      </c>
    </row>
    <row r="116" spans="1:14" ht="20" customHeight="1" x14ac:dyDescent="0.2">
      <c r="A116" s="36" t="str">
        <f t="shared" si="35"/>
        <v>"00000000"</v>
      </c>
      <c r="B116" s="36">
        <v>112</v>
      </c>
      <c r="C116" s="37" t="s">
        <v>18</v>
      </c>
      <c r="D116" s="38">
        <v>0</v>
      </c>
      <c r="E116" s="44">
        <f>IF($C116="","",VLOOKUP($C116,ISA_8_PC_relatif_table!ISA_8_R_table,2,FALSE))</f>
        <v>0</v>
      </c>
      <c r="F116" s="44">
        <f>IF($C116="","",VLOOKUP($C116,ISA_8_PC_relatif_table!ISA_8_R_table,3,FALSE))</f>
        <v>0</v>
      </c>
      <c r="G116" s="44">
        <f>IF($C116="","",VLOOKUP($C116,ISA_8_PC_relatif_table!ISA_8_R_table,4,FALSE))</f>
        <v>0</v>
      </c>
      <c r="H116" s="44">
        <f>IF($C116="","",VLOOKUP($C116,ISA_8_PC_relatif_table!ISA_8_R_table,5,FALSE))</f>
        <v>0</v>
      </c>
      <c r="I116" s="44">
        <f t="shared" si="36"/>
        <v>0</v>
      </c>
      <c r="J116" s="44">
        <f t="shared" si="37"/>
        <v>0</v>
      </c>
      <c r="K116" s="44">
        <f t="shared" si="21"/>
        <v>0</v>
      </c>
      <c r="L116" s="44">
        <f t="shared" si="22"/>
        <v>0</v>
      </c>
      <c r="M116" s="43" t="str">
        <f t="shared" si="38"/>
        <v>00000000</v>
      </c>
      <c r="N116" s="43" t="str">
        <f t="shared" si="39"/>
        <v>00</v>
      </c>
    </row>
    <row r="117" spans="1:14" ht="20" customHeight="1" x14ac:dyDescent="0.2">
      <c r="A117" s="36" t="str">
        <f t="shared" si="35"/>
        <v>"00000000"</v>
      </c>
      <c r="B117" s="36">
        <v>113</v>
      </c>
      <c r="C117" s="37" t="s">
        <v>18</v>
      </c>
      <c r="D117" s="38">
        <v>0</v>
      </c>
      <c r="E117" s="44">
        <f>IF($C117="","",VLOOKUP($C117,ISA_8_PC_relatif_table!ISA_8_R_table,2,FALSE))</f>
        <v>0</v>
      </c>
      <c r="F117" s="44">
        <f>IF($C117="","",VLOOKUP($C117,ISA_8_PC_relatif_table!ISA_8_R_table,3,FALSE))</f>
        <v>0</v>
      </c>
      <c r="G117" s="44">
        <f>IF($C117="","",VLOOKUP($C117,ISA_8_PC_relatif_table!ISA_8_R_table,4,FALSE))</f>
        <v>0</v>
      </c>
      <c r="H117" s="44">
        <f>IF($C117="","",VLOOKUP($C117,ISA_8_PC_relatif_table!ISA_8_R_table,5,FALSE))</f>
        <v>0</v>
      </c>
      <c r="I117" s="44">
        <f t="shared" si="36"/>
        <v>0</v>
      </c>
      <c r="J117" s="44">
        <f t="shared" si="37"/>
        <v>0</v>
      </c>
      <c r="K117" s="44">
        <f t="shared" si="21"/>
        <v>0</v>
      </c>
      <c r="L117" s="44">
        <f t="shared" si="22"/>
        <v>0</v>
      </c>
      <c r="M117" s="43" t="str">
        <f t="shared" si="38"/>
        <v>00000000</v>
      </c>
      <c r="N117" s="43" t="str">
        <f t="shared" si="39"/>
        <v>00</v>
      </c>
    </row>
    <row r="118" spans="1:14" ht="20" customHeight="1" x14ac:dyDescent="0.2">
      <c r="A118" s="36" t="str">
        <f t="shared" si="35"/>
        <v>"00000000"</v>
      </c>
      <c r="B118" s="36">
        <v>114</v>
      </c>
      <c r="C118" s="37" t="s">
        <v>18</v>
      </c>
      <c r="D118" s="38">
        <v>0</v>
      </c>
      <c r="E118" s="44">
        <f>IF($C118="","",VLOOKUP($C118,ISA_8_PC_relatif_table!ISA_8_R_table,2,FALSE))</f>
        <v>0</v>
      </c>
      <c r="F118" s="44">
        <f>IF($C118="","",VLOOKUP($C118,ISA_8_PC_relatif_table!ISA_8_R_table,3,FALSE))</f>
        <v>0</v>
      </c>
      <c r="G118" s="44">
        <f>IF($C118="","",VLOOKUP($C118,ISA_8_PC_relatif_table!ISA_8_R_table,4,FALSE))</f>
        <v>0</v>
      </c>
      <c r="H118" s="44">
        <f>IF($C118="","",VLOOKUP($C118,ISA_8_PC_relatif_table!ISA_8_R_table,5,FALSE))</f>
        <v>0</v>
      </c>
      <c r="I118" s="44">
        <f t="shared" si="36"/>
        <v>0</v>
      </c>
      <c r="J118" s="44">
        <f t="shared" si="37"/>
        <v>0</v>
      </c>
      <c r="K118" s="44">
        <f t="shared" si="21"/>
        <v>0</v>
      </c>
      <c r="L118" s="44">
        <f t="shared" si="22"/>
        <v>0</v>
      </c>
      <c r="M118" s="43" t="str">
        <f t="shared" si="38"/>
        <v>00000000</v>
      </c>
      <c r="N118" s="43" t="str">
        <f t="shared" si="39"/>
        <v>00</v>
      </c>
    </row>
    <row r="119" spans="1:14" ht="20" customHeight="1" x14ac:dyDescent="0.2">
      <c r="A119" s="36" t="str">
        <f t="shared" si="35"/>
        <v>"00000000"</v>
      </c>
      <c r="B119" s="36">
        <v>115</v>
      </c>
      <c r="C119" s="37" t="s">
        <v>18</v>
      </c>
      <c r="D119" s="38">
        <v>0</v>
      </c>
      <c r="E119" s="44">
        <f>IF($C119="","",VLOOKUP($C119,ISA_8_PC_relatif_table!ISA_8_R_table,2,FALSE))</f>
        <v>0</v>
      </c>
      <c r="F119" s="44">
        <f>IF($C119="","",VLOOKUP($C119,ISA_8_PC_relatif_table!ISA_8_R_table,3,FALSE))</f>
        <v>0</v>
      </c>
      <c r="G119" s="44">
        <f>IF($C119="","",VLOOKUP($C119,ISA_8_PC_relatif_table!ISA_8_R_table,4,FALSE))</f>
        <v>0</v>
      </c>
      <c r="H119" s="44">
        <f>IF($C119="","",VLOOKUP($C119,ISA_8_PC_relatif_table!ISA_8_R_table,5,FALSE))</f>
        <v>0</v>
      </c>
      <c r="I119" s="44">
        <f t="shared" si="36"/>
        <v>0</v>
      </c>
      <c r="J119" s="44">
        <f t="shared" si="37"/>
        <v>0</v>
      </c>
      <c r="K119" s="44">
        <f t="shared" si="21"/>
        <v>0</v>
      </c>
      <c r="L119" s="44">
        <f t="shared" si="22"/>
        <v>0</v>
      </c>
      <c r="M119" s="43" t="str">
        <f t="shared" si="38"/>
        <v>00000000</v>
      </c>
      <c r="N119" s="43" t="str">
        <f t="shared" si="39"/>
        <v>00</v>
      </c>
    </row>
    <row r="120" spans="1:14" ht="20" customHeight="1" x14ac:dyDescent="0.2">
      <c r="A120" s="36" t="str">
        <f t="shared" si="35"/>
        <v>"00000000"</v>
      </c>
      <c r="B120" s="36">
        <v>116</v>
      </c>
      <c r="C120" s="37" t="s">
        <v>18</v>
      </c>
      <c r="D120" s="38">
        <v>0</v>
      </c>
      <c r="E120" s="44">
        <f>IF($C120="","",VLOOKUP($C120,ISA_8_PC_relatif_table!ISA_8_R_table,2,FALSE))</f>
        <v>0</v>
      </c>
      <c r="F120" s="44">
        <f>IF($C120="","",VLOOKUP($C120,ISA_8_PC_relatif_table!ISA_8_R_table,3,FALSE))</f>
        <v>0</v>
      </c>
      <c r="G120" s="44">
        <f>IF($C120="","",VLOOKUP($C120,ISA_8_PC_relatif_table!ISA_8_R_table,4,FALSE))</f>
        <v>0</v>
      </c>
      <c r="H120" s="44">
        <f>IF($C120="","",VLOOKUP($C120,ISA_8_PC_relatif_table!ISA_8_R_table,5,FALSE))</f>
        <v>0</v>
      </c>
      <c r="I120" s="44">
        <f t="shared" si="36"/>
        <v>0</v>
      </c>
      <c r="J120" s="44">
        <f t="shared" si="37"/>
        <v>0</v>
      </c>
      <c r="K120" s="44">
        <f t="shared" si="21"/>
        <v>0</v>
      </c>
      <c r="L120" s="44">
        <f t="shared" si="22"/>
        <v>0</v>
      </c>
      <c r="M120" s="43" t="str">
        <f t="shared" si="38"/>
        <v>00000000</v>
      </c>
      <c r="N120" s="43" t="str">
        <f t="shared" si="39"/>
        <v>00</v>
      </c>
    </row>
    <row r="121" spans="1:14" ht="20" customHeight="1" x14ac:dyDescent="0.2">
      <c r="A121" s="36" t="str">
        <f t="shared" si="35"/>
        <v>"00000000"</v>
      </c>
      <c r="B121" s="36">
        <v>117</v>
      </c>
      <c r="C121" s="37" t="s">
        <v>18</v>
      </c>
      <c r="D121" s="38">
        <v>0</v>
      </c>
      <c r="E121" s="44">
        <f>IF($C121="","",VLOOKUP($C121,ISA_8_PC_relatif_table!ISA_8_R_table,2,FALSE))</f>
        <v>0</v>
      </c>
      <c r="F121" s="44">
        <f>IF($C121="","",VLOOKUP($C121,ISA_8_PC_relatif_table!ISA_8_R_table,3,FALSE))</f>
        <v>0</v>
      </c>
      <c r="G121" s="44">
        <f>IF($C121="","",VLOOKUP($C121,ISA_8_PC_relatif_table!ISA_8_R_table,4,FALSE))</f>
        <v>0</v>
      </c>
      <c r="H121" s="44">
        <f>IF($C121="","",VLOOKUP($C121,ISA_8_PC_relatif_table!ISA_8_R_table,5,FALSE))</f>
        <v>0</v>
      </c>
      <c r="I121" s="44">
        <f t="shared" si="36"/>
        <v>0</v>
      </c>
      <c r="J121" s="44">
        <f t="shared" si="37"/>
        <v>0</v>
      </c>
      <c r="K121" s="44">
        <f t="shared" si="21"/>
        <v>0</v>
      </c>
      <c r="L121" s="44">
        <f t="shared" si="22"/>
        <v>0</v>
      </c>
      <c r="M121" s="43" t="str">
        <f t="shared" si="38"/>
        <v>00000000</v>
      </c>
      <c r="N121" s="43" t="str">
        <f t="shared" si="39"/>
        <v>00</v>
      </c>
    </row>
    <row r="122" spans="1:14" ht="20" customHeight="1" x14ac:dyDescent="0.2">
      <c r="A122" s="36" t="str">
        <f t="shared" si="35"/>
        <v>"00000000"</v>
      </c>
      <c r="B122" s="36">
        <v>118</v>
      </c>
      <c r="C122" s="37" t="s">
        <v>18</v>
      </c>
      <c r="D122" s="38">
        <v>0</v>
      </c>
      <c r="E122" s="44">
        <f>IF($C122="","",VLOOKUP($C122,ISA_8_PC_relatif_table!ISA_8_R_table,2,FALSE))</f>
        <v>0</v>
      </c>
      <c r="F122" s="44">
        <f>IF($C122="","",VLOOKUP($C122,ISA_8_PC_relatif_table!ISA_8_R_table,3,FALSE))</f>
        <v>0</v>
      </c>
      <c r="G122" s="44">
        <f>IF($C122="","",VLOOKUP($C122,ISA_8_PC_relatif_table!ISA_8_R_table,4,FALSE))</f>
        <v>0</v>
      </c>
      <c r="H122" s="44">
        <f>IF($C122="","",VLOOKUP($C122,ISA_8_PC_relatif_table!ISA_8_R_table,5,FALSE))</f>
        <v>0</v>
      </c>
      <c r="I122" s="44">
        <f t="shared" si="36"/>
        <v>0</v>
      </c>
      <c r="J122" s="44">
        <f t="shared" si="37"/>
        <v>0</v>
      </c>
      <c r="K122" s="44">
        <f t="shared" si="21"/>
        <v>0</v>
      </c>
      <c r="L122" s="44">
        <f t="shared" si="22"/>
        <v>0</v>
      </c>
      <c r="M122" s="43" t="str">
        <f t="shared" si="38"/>
        <v>00000000</v>
      </c>
      <c r="N122" s="43" t="str">
        <f t="shared" si="39"/>
        <v>00</v>
      </c>
    </row>
    <row r="123" spans="1:14" ht="20" customHeight="1" x14ac:dyDescent="0.2">
      <c r="A123" s="36" t="str">
        <f t="shared" si="35"/>
        <v>"00000000"</v>
      </c>
      <c r="B123" s="36">
        <v>119</v>
      </c>
      <c r="C123" s="37" t="s">
        <v>18</v>
      </c>
      <c r="D123" s="38">
        <v>0</v>
      </c>
      <c r="E123" s="44">
        <f>IF($C123="","",VLOOKUP($C123,ISA_8_PC_relatif_table!ISA_8_R_table,2,FALSE))</f>
        <v>0</v>
      </c>
      <c r="F123" s="44">
        <f>IF($C123="","",VLOOKUP($C123,ISA_8_PC_relatif_table!ISA_8_R_table,3,FALSE))</f>
        <v>0</v>
      </c>
      <c r="G123" s="44">
        <f>IF($C123="","",VLOOKUP($C123,ISA_8_PC_relatif_table!ISA_8_R_table,4,FALSE))</f>
        <v>0</v>
      </c>
      <c r="H123" s="44">
        <f>IF($C123="","",VLOOKUP($C123,ISA_8_PC_relatif_table!ISA_8_R_table,5,FALSE))</f>
        <v>0</v>
      </c>
      <c r="I123" s="44">
        <f t="shared" si="36"/>
        <v>0</v>
      </c>
      <c r="J123" s="44">
        <f t="shared" si="37"/>
        <v>0</v>
      </c>
      <c r="K123" s="44">
        <f t="shared" si="21"/>
        <v>0</v>
      </c>
      <c r="L123" s="44">
        <f t="shared" si="22"/>
        <v>0</v>
      </c>
      <c r="M123" s="43" t="str">
        <f t="shared" si="38"/>
        <v>00000000</v>
      </c>
      <c r="N123" s="43" t="str">
        <f t="shared" si="39"/>
        <v>00</v>
      </c>
    </row>
    <row r="124" spans="1:14" ht="20" customHeight="1" x14ac:dyDescent="0.2">
      <c r="A124" s="36" t="str">
        <f t="shared" si="35"/>
        <v>"00000000"</v>
      </c>
      <c r="B124" s="36">
        <v>120</v>
      </c>
      <c r="C124" s="37" t="s">
        <v>18</v>
      </c>
      <c r="D124" s="38">
        <v>0</v>
      </c>
      <c r="E124" s="44">
        <f>IF($C124="","",VLOOKUP($C124,ISA_8_PC_relatif_table!ISA_8_R_table,2,FALSE))</f>
        <v>0</v>
      </c>
      <c r="F124" s="44">
        <f>IF($C124="","",VLOOKUP($C124,ISA_8_PC_relatif_table!ISA_8_R_table,3,FALSE))</f>
        <v>0</v>
      </c>
      <c r="G124" s="44">
        <f>IF($C124="","",VLOOKUP($C124,ISA_8_PC_relatif_table!ISA_8_R_table,4,FALSE))</f>
        <v>0</v>
      </c>
      <c r="H124" s="44">
        <f>IF($C124="","",VLOOKUP($C124,ISA_8_PC_relatif_table!ISA_8_R_table,5,FALSE))</f>
        <v>0</v>
      </c>
      <c r="I124" s="44">
        <f t="shared" si="36"/>
        <v>0</v>
      </c>
      <c r="J124" s="44">
        <f t="shared" si="37"/>
        <v>0</v>
      </c>
      <c r="K124" s="44">
        <f t="shared" si="21"/>
        <v>0</v>
      </c>
      <c r="L124" s="44">
        <f t="shared" si="22"/>
        <v>0</v>
      </c>
      <c r="M124" s="43" t="str">
        <f t="shared" si="38"/>
        <v>00000000</v>
      </c>
      <c r="N124" s="43" t="str">
        <f t="shared" si="39"/>
        <v>00</v>
      </c>
    </row>
    <row r="125" spans="1:14" ht="20" customHeight="1" x14ac:dyDescent="0.2">
      <c r="A125" s="36" t="str">
        <f t="shared" si="35"/>
        <v>"00000000"</v>
      </c>
      <c r="B125" s="36">
        <v>121</v>
      </c>
      <c r="C125" s="37" t="s">
        <v>18</v>
      </c>
      <c r="D125" s="38">
        <v>0</v>
      </c>
      <c r="E125" s="44">
        <f>IF($C125="","",VLOOKUP($C125,ISA_8_PC_relatif_table!ISA_8_R_table,2,FALSE))</f>
        <v>0</v>
      </c>
      <c r="F125" s="44">
        <f>IF($C125="","",VLOOKUP($C125,ISA_8_PC_relatif_table!ISA_8_R_table,3,FALSE))</f>
        <v>0</v>
      </c>
      <c r="G125" s="44">
        <f>IF($C125="","",VLOOKUP($C125,ISA_8_PC_relatif_table!ISA_8_R_table,4,FALSE))</f>
        <v>0</v>
      </c>
      <c r="H125" s="44">
        <f>IF($C125="","",VLOOKUP($C125,ISA_8_PC_relatif_table!ISA_8_R_table,5,FALSE))</f>
        <v>0</v>
      </c>
      <c r="I125" s="44">
        <f t="shared" si="36"/>
        <v>0</v>
      </c>
      <c r="J125" s="44">
        <f t="shared" si="37"/>
        <v>0</v>
      </c>
      <c r="K125" s="44">
        <f t="shared" si="21"/>
        <v>0</v>
      </c>
      <c r="L125" s="44">
        <f t="shared" si="22"/>
        <v>0</v>
      </c>
      <c r="M125" s="43" t="str">
        <f t="shared" si="38"/>
        <v>00000000</v>
      </c>
      <c r="N125" s="43" t="str">
        <f t="shared" si="39"/>
        <v>00</v>
      </c>
    </row>
    <row r="126" spans="1:14" ht="20" customHeight="1" x14ac:dyDescent="0.2">
      <c r="A126" s="36" t="str">
        <f t="shared" si="35"/>
        <v>"00000000"</v>
      </c>
      <c r="B126" s="36">
        <v>122</v>
      </c>
      <c r="C126" s="37" t="s">
        <v>18</v>
      </c>
      <c r="D126" s="38">
        <v>0</v>
      </c>
      <c r="E126" s="44">
        <f>IF($C126="","",VLOOKUP($C126,ISA_8_PC_relatif_table!ISA_8_R_table,2,FALSE))</f>
        <v>0</v>
      </c>
      <c r="F126" s="44">
        <f>IF($C126="","",VLOOKUP($C126,ISA_8_PC_relatif_table!ISA_8_R_table,3,FALSE))</f>
        <v>0</v>
      </c>
      <c r="G126" s="44">
        <f>IF($C126="","",VLOOKUP($C126,ISA_8_PC_relatif_table!ISA_8_R_table,4,FALSE))</f>
        <v>0</v>
      </c>
      <c r="H126" s="44">
        <f>IF($C126="","",VLOOKUP($C126,ISA_8_PC_relatif_table!ISA_8_R_table,5,FALSE))</f>
        <v>0</v>
      </c>
      <c r="I126" s="44">
        <f t="shared" si="36"/>
        <v>0</v>
      </c>
      <c r="J126" s="44">
        <f t="shared" si="37"/>
        <v>0</v>
      </c>
      <c r="K126" s="44">
        <f t="shared" si="21"/>
        <v>0</v>
      </c>
      <c r="L126" s="44">
        <f t="shared" si="22"/>
        <v>0</v>
      </c>
      <c r="M126" s="43" t="str">
        <f t="shared" si="38"/>
        <v>00000000</v>
      </c>
      <c r="N126" s="43" t="str">
        <f t="shared" si="39"/>
        <v>00</v>
      </c>
    </row>
    <row r="127" spans="1:14" ht="20" customHeight="1" x14ac:dyDescent="0.2">
      <c r="A127" s="36" t="str">
        <f t="shared" si="35"/>
        <v>"00000000"</v>
      </c>
      <c r="B127" s="36">
        <v>123</v>
      </c>
      <c r="C127" s="37" t="s">
        <v>18</v>
      </c>
      <c r="D127" s="38">
        <v>0</v>
      </c>
      <c r="E127" s="44">
        <f>IF($C127="","",VLOOKUP($C127,ISA_8_PC_relatif_table!ISA_8_R_table,2,FALSE))</f>
        <v>0</v>
      </c>
      <c r="F127" s="44">
        <f>IF($C127="","",VLOOKUP($C127,ISA_8_PC_relatif_table!ISA_8_R_table,3,FALSE))</f>
        <v>0</v>
      </c>
      <c r="G127" s="44">
        <f>IF($C127="","",VLOOKUP($C127,ISA_8_PC_relatif_table!ISA_8_R_table,4,FALSE))</f>
        <v>0</v>
      </c>
      <c r="H127" s="44">
        <f>IF($C127="","",VLOOKUP($C127,ISA_8_PC_relatif_table!ISA_8_R_table,5,FALSE))</f>
        <v>0</v>
      </c>
      <c r="I127" s="44">
        <f t="shared" si="36"/>
        <v>0</v>
      </c>
      <c r="J127" s="44">
        <f t="shared" si="37"/>
        <v>0</v>
      </c>
      <c r="K127" s="44">
        <f t="shared" si="21"/>
        <v>0</v>
      </c>
      <c r="L127" s="44">
        <f t="shared" si="22"/>
        <v>0</v>
      </c>
      <c r="M127" s="43" t="str">
        <f t="shared" si="38"/>
        <v>00000000</v>
      </c>
      <c r="N127" s="43" t="str">
        <f t="shared" si="39"/>
        <v>00</v>
      </c>
    </row>
    <row r="128" spans="1:14" ht="20" customHeight="1" x14ac:dyDescent="0.2">
      <c r="A128" s="36" t="str">
        <f t="shared" si="35"/>
        <v>"00000000"</v>
      </c>
      <c r="B128" s="36">
        <v>124</v>
      </c>
      <c r="C128" s="37" t="s">
        <v>18</v>
      </c>
      <c r="D128" s="38">
        <v>0</v>
      </c>
      <c r="E128" s="44">
        <f>IF($C128="","",VLOOKUP($C128,ISA_8_PC_relatif_table!ISA_8_R_table,2,FALSE))</f>
        <v>0</v>
      </c>
      <c r="F128" s="44">
        <f>IF($C128="","",VLOOKUP($C128,ISA_8_PC_relatif_table!ISA_8_R_table,3,FALSE))</f>
        <v>0</v>
      </c>
      <c r="G128" s="44">
        <f>IF($C128="","",VLOOKUP($C128,ISA_8_PC_relatif_table!ISA_8_R_table,4,FALSE))</f>
        <v>0</v>
      </c>
      <c r="H128" s="44">
        <f>IF($C128="","",VLOOKUP($C128,ISA_8_PC_relatif_table!ISA_8_R_table,5,FALSE))</f>
        <v>0</v>
      </c>
      <c r="I128" s="44">
        <f t="shared" si="36"/>
        <v>0</v>
      </c>
      <c r="J128" s="44">
        <f t="shared" si="37"/>
        <v>0</v>
      </c>
      <c r="K128" s="44">
        <f t="shared" si="21"/>
        <v>0</v>
      </c>
      <c r="L128" s="44">
        <f t="shared" si="22"/>
        <v>0</v>
      </c>
      <c r="M128" s="43" t="str">
        <f t="shared" si="38"/>
        <v>00000000</v>
      </c>
      <c r="N128" s="43" t="str">
        <f t="shared" si="39"/>
        <v>00</v>
      </c>
    </row>
    <row r="129" spans="1:14" ht="20" customHeight="1" x14ac:dyDescent="0.2">
      <c r="A129" s="36" t="str">
        <f t="shared" si="35"/>
        <v>"00000000"</v>
      </c>
      <c r="B129" s="36">
        <v>125</v>
      </c>
      <c r="C129" s="37" t="s">
        <v>18</v>
      </c>
      <c r="D129" s="38">
        <v>0</v>
      </c>
      <c r="E129" s="44">
        <f>IF($C129="","",VLOOKUP($C129,ISA_8_PC_relatif_table!ISA_8_R_table,2,FALSE))</f>
        <v>0</v>
      </c>
      <c r="F129" s="44">
        <f>IF($C129="","",VLOOKUP($C129,ISA_8_PC_relatif_table!ISA_8_R_table,3,FALSE))</f>
        <v>0</v>
      </c>
      <c r="G129" s="44">
        <f>IF($C129="","",VLOOKUP($C129,ISA_8_PC_relatif_table!ISA_8_R_table,4,FALSE))</f>
        <v>0</v>
      </c>
      <c r="H129" s="44">
        <f>IF($C129="","",VLOOKUP($C129,ISA_8_PC_relatif_table!ISA_8_R_table,5,FALSE))</f>
        <v>0</v>
      </c>
      <c r="I129" s="44">
        <f t="shared" si="36"/>
        <v>0</v>
      </c>
      <c r="J129" s="44">
        <f t="shared" si="37"/>
        <v>0</v>
      </c>
      <c r="K129" s="44">
        <f t="shared" si="21"/>
        <v>0</v>
      </c>
      <c r="L129" s="44">
        <f t="shared" si="22"/>
        <v>0</v>
      </c>
      <c r="M129" s="43" t="str">
        <f t="shared" si="38"/>
        <v>00000000</v>
      </c>
      <c r="N129" s="43" t="str">
        <f t="shared" si="39"/>
        <v>00</v>
      </c>
    </row>
    <row r="130" spans="1:14" ht="20" customHeight="1" x14ac:dyDescent="0.2">
      <c r="A130" s="36" t="str">
        <f t="shared" si="35"/>
        <v>"00000000"</v>
      </c>
      <c r="B130" s="36">
        <v>126</v>
      </c>
      <c r="C130" s="37" t="s">
        <v>18</v>
      </c>
      <c r="D130" s="38">
        <v>0</v>
      </c>
      <c r="E130" s="44">
        <f>IF($C130="","",VLOOKUP($C130,ISA_8_PC_relatif_table!ISA_8_R_table,2,FALSE))</f>
        <v>0</v>
      </c>
      <c r="F130" s="44">
        <f>IF($C130="","",VLOOKUP($C130,ISA_8_PC_relatif_table!ISA_8_R_table,3,FALSE))</f>
        <v>0</v>
      </c>
      <c r="G130" s="44">
        <f>IF($C130="","",VLOOKUP($C130,ISA_8_PC_relatif_table!ISA_8_R_table,4,FALSE))</f>
        <v>0</v>
      </c>
      <c r="H130" s="44">
        <f>IF($C130="","",VLOOKUP($C130,ISA_8_PC_relatif_table!ISA_8_R_table,5,FALSE))</f>
        <v>0</v>
      </c>
      <c r="I130" s="44">
        <f t="shared" si="36"/>
        <v>0</v>
      </c>
      <c r="J130" s="44">
        <f t="shared" si="37"/>
        <v>0</v>
      </c>
      <c r="K130" s="44">
        <f t="shared" si="21"/>
        <v>0</v>
      </c>
      <c r="L130" s="44">
        <f t="shared" si="22"/>
        <v>0</v>
      </c>
      <c r="M130" s="43" t="str">
        <f t="shared" si="38"/>
        <v>00000000</v>
      </c>
      <c r="N130" s="43" t="str">
        <f t="shared" si="39"/>
        <v>00</v>
      </c>
    </row>
    <row r="131" spans="1:14" ht="20" customHeight="1" x14ac:dyDescent="0.2">
      <c r="A131" s="36" t="str">
        <f t="shared" si="35"/>
        <v>"00000000"</v>
      </c>
      <c r="B131" s="36">
        <v>127</v>
      </c>
      <c r="C131" s="37" t="s">
        <v>18</v>
      </c>
      <c r="D131" s="38">
        <v>0</v>
      </c>
      <c r="E131" s="44">
        <f>IF($C131="","",VLOOKUP($C131,ISA_8_PC_relatif_table!ISA_8_R_table,2,FALSE))</f>
        <v>0</v>
      </c>
      <c r="F131" s="44">
        <f>IF($C131="","",VLOOKUP($C131,ISA_8_PC_relatif_table!ISA_8_R_table,3,FALSE))</f>
        <v>0</v>
      </c>
      <c r="G131" s="44">
        <f>IF($C131="","",VLOOKUP($C131,ISA_8_PC_relatif_table!ISA_8_R_table,4,FALSE))</f>
        <v>0</v>
      </c>
      <c r="H131" s="44">
        <f>IF($C131="","",VLOOKUP($C131,ISA_8_PC_relatif_table!ISA_8_R_table,5,FALSE))</f>
        <v>0</v>
      </c>
      <c r="I131" s="44">
        <f t="shared" si="36"/>
        <v>0</v>
      </c>
      <c r="J131" s="44">
        <f t="shared" si="37"/>
        <v>0</v>
      </c>
      <c r="K131" s="44">
        <f t="shared" si="21"/>
        <v>0</v>
      </c>
      <c r="L131" s="44">
        <f t="shared" si="22"/>
        <v>0</v>
      </c>
      <c r="M131" s="43" t="str">
        <f t="shared" si="38"/>
        <v>00000000</v>
      </c>
      <c r="N131" s="43" t="str">
        <f t="shared" si="39"/>
        <v>00</v>
      </c>
    </row>
    <row r="133" spans="1:14" ht="20" customHeight="1" x14ac:dyDescent="0.2">
      <c r="A133" s="29" t="s">
        <v>98</v>
      </c>
    </row>
    <row r="134" spans="1:14" ht="20" customHeight="1" x14ac:dyDescent="0.2">
      <c r="A134" s="29" t="str">
        <f>""""&amp;"content"&amp;""""&amp;":["&amp;A4&amp;A5&amp;A6&amp;A7&amp;A8&amp;A9&amp;A10&amp;A11&amp;A12&amp;A13&amp;A14&amp;A15&amp;A16&amp;A17&amp;A18&amp;A19&amp;"]"</f>
        <v>"content":["00000000","00101000","00000000","00000000","00010000","00110010","00000000","00000000","00010001","10100101","00000000","00000000","00000000","01000000","00000000","00000000"]</v>
      </c>
    </row>
    <row r="136" spans="1:14" ht="20" customHeight="1" x14ac:dyDescent="0.2">
      <c r="A136" s="29" t="s">
        <v>99</v>
      </c>
    </row>
    <row r="137" spans="1:14" ht="20" customHeight="1" x14ac:dyDescent="0.2">
      <c r="A137" s="29" t="str">
        <f>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"&amp;N31&amp;" "&amp;N32&amp;" "&amp;N33&amp;" "&amp;N34&amp;" "&amp;N35&amp;" "&amp;N36&amp;" "&amp;N37&amp;" "&amp;N38&amp;" "&amp;N39&amp;" "&amp;N40&amp;" "&amp;N41&amp;" "&amp;N42&amp;" "&amp;N43&amp;" "&amp;N44&amp;" "&amp;N45&amp;" "&amp;N46&amp;" "&amp;N47&amp;" "&amp;N48&amp;" "&amp;N49&amp;" "&amp;N50&amp;" "&amp;N51&amp;" "&amp;N52&amp;" "&amp;N53&amp;" "&amp;N54&amp;" "&amp;N55&amp;" "&amp;N56&amp;" "&amp;N57&amp;" "&amp;N58&amp;" "&amp;N59&amp;" "&amp;N60&amp;" "&amp;N61&amp;" "&amp;N62&amp;" "&amp;N63&amp;" "&amp;N64&amp;" "&amp;N65&amp;" "&amp;N66&amp;" "&amp;N67&amp;" "&amp;N68&amp;" "&amp;N69&amp;" "&amp;N70&amp;" "&amp;N71&amp;" "&amp;N72&amp;" "&amp;N73&amp;" "&amp;N74&amp;" "&amp;N75&amp;" "&amp;N76&amp;" "&amp;N77&amp;" "&amp;N78&amp;" "&amp;N79&amp;" "&amp;N80&amp;" "&amp;N81&amp;" "&amp;N82&amp;" "&amp;N83&amp;" "&amp;N84&amp;" "&amp;N85&amp;" "&amp;N86&amp;" "&amp;N87&amp;" "&amp;N88&amp;" "&amp;N89&amp;" "&amp;N90&amp;" "&amp;N91&amp;" "&amp;N92&amp;" "&amp;N93&amp;" "&amp;N94&amp;" "&amp;N95&amp;" "&amp;N96&amp;" "&amp;N97&amp;" "&amp;N98&amp;" "&amp;N99&amp;" "&amp;N100&amp;" "&amp;N101&amp;" "&amp;N102&amp;" "&amp;N103&amp;" "&amp;N104&amp;" "&amp;N105&amp;" "&amp;N106&amp;" "&amp;N107&amp;" "&amp;N108&amp;" "&amp;N207&amp;" "&amp;N110&amp;" "&amp;N111&amp;" "&amp;" "&amp;N112&amp;" "&amp;N113&amp;" "&amp;N114&amp;" "&amp;N115&amp;" "&amp;N116&amp;" "&amp;N117&amp;" "&amp;N118&amp;" "&amp;N119&amp;" "&amp;N120&amp;" "&amp;N121&amp;" "&amp;N122&amp;" "&amp;N123&amp;" "&amp;N124&amp;" "&amp;N125&amp;" "&amp;N126&amp;" "&amp;N127&amp;" "&amp;N128&amp;" "&amp;N129&amp;" "&amp;N130&amp;" "&amp;N131</f>
        <v>00 28 00 00 10 32 00 00 11 A5 00 00 00 40 00 00 00 A5 00 00 00 B0 00 00 00 A5 00 00 00 B0 00 00 00 31 00 00 10 30 00 00 18 2C 00 00 80 00 00 90 65 00 00 00 45 00 00 00 B0 2C 00 00 80 00 00 11 00 00 AF 21 00 00 90 68 00 00 00 00 5B 00 00 00 B0 00 00 00 2D 00 00 88 00 00 18 00 00 21 00 00 90 00 00 11 00 00 B0 00 00  00 00  00 00 00 00 00 00 00 00 00 00 00 00 00 00 00 00 00 00 00 00</v>
      </c>
    </row>
  </sheetData>
  <sheetProtection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9F5EEC3-9AF8-8147-8165-BFB7F2B729EC}">
          <x14:formula1>
            <xm:f>ISA_8_PC_relatif_table!$A$2:$A$17</xm:f>
          </x14:formula1>
          <xm:sqref>C4 C5:C131</xm:sqref>
        </x14:dataValidation>
        <x14:dataValidation type="list" allowBlank="1" showInputMessage="1" showErrorMessage="1" xr:uid="{D079B2BE-A5FC-6643-A0AD-F1DA75F1C091}">
          <x14:formula1>
            <xm:f>ISA_8_PC_relatif_table!$G$2:$G$17</xm:f>
          </x14:formula1>
          <xm:sqref>D4:D131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09ABB-9AD9-FD42-B764-A56E4A737F30}">
  <sheetPr>
    <tabColor rgb="FF00B050"/>
  </sheetPr>
  <dimension ref="A1:P137"/>
  <sheetViews>
    <sheetView zoomScaleNormal="100" workbookViewId="0">
      <selection activeCell="K17" sqref="K17"/>
    </sheetView>
  </sheetViews>
  <sheetFormatPr baseColWidth="10" defaultRowHeight="20" customHeight="1" x14ac:dyDescent="0.2"/>
  <cols>
    <col min="1" max="1" width="21.83203125" style="29" customWidth="1"/>
    <col min="2" max="2" width="5.83203125" style="29" customWidth="1"/>
    <col min="3" max="4" width="12.83203125" style="29" customWidth="1"/>
    <col min="5" max="12" width="3.83203125" style="34" customWidth="1"/>
    <col min="13" max="13" width="12.1640625" style="35" customWidth="1"/>
    <col min="14" max="14" width="5.83203125" style="35" customWidth="1"/>
    <col min="15" max="20" width="13.83203125" style="29" customWidth="1"/>
    <col min="21" max="21" width="10.83203125" style="29"/>
    <col min="22" max="22" width="10.83203125" style="29" customWidth="1"/>
    <col min="23" max="16384" width="10.83203125" style="29"/>
  </cols>
  <sheetData>
    <row r="1" spans="1:14" ht="20" customHeight="1" x14ac:dyDescent="0.2">
      <c r="A1" s="33" t="s">
        <v>99</v>
      </c>
      <c r="B1" s="29" t="s">
        <v>164</v>
      </c>
      <c r="C1" s="29" t="str">
        <f>A137</f>
        <v>00 31 10 30 18 2C 91 7F 00 2C 11 2D 88 18 21 90 66 00 21 90 11 5A 00 40 00 00 00 00 00 00 00 00 00 00 00 00 00 00 00 00 00 00 00 00 00 00 00 00 00 00 00 00 00 00 00 00 00 00 00 00 00 00 00 00 00 00 00 00 00 00 00 00 00 00 00 00 00 00 00 00 00 00 00 00 00 00 00 00 00 00 00 00 00 00 00 00 00 00 00 00 00 00 00 00 00  00 00  00 00 00 00 00 00 00 00 00 00 00 00 00 00 00 00 00 00 00 00</v>
      </c>
    </row>
    <row r="3" spans="1:14" ht="20" customHeight="1" x14ac:dyDescent="0.2">
      <c r="A3" s="36" t="s">
        <v>96</v>
      </c>
      <c r="B3" s="36" t="s">
        <v>97</v>
      </c>
      <c r="C3" s="37" t="s">
        <v>2</v>
      </c>
      <c r="D3" s="38" t="s">
        <v>4</v>
      </c>
      <c r="E3" s="39"/>
      <c r="F3" s="40"/>
      <c r="G3" s="40"/>
      <c r="H3" s="40"/>
      <c r="I3" s="40"/>
      <c r="J3" s="40"/>
      <c r="K3" s="40"/>
      <c r="L3" s="41"/>
      <c r="M3" s="42" t="s">
        <v>163</v>
      </c>
      <c r="N3" s="43" t="s">
        <v>162</v>
      </c>
    </row>
    <row r="4" spans="1:14" ht="20" customHeight="1" x14ac:dyDescent="0.2">
      <c r="A4" s="36" t="str">
        <f t="shared" ref="A4:A18" si="0">IF(M4="","",""""&amp;M4&amp;"""")&amp;IF(A5="","",",")</f>
        <v>"00000000",</v>
      </c>
      <c r="B4" s="36">
        <v>0</v>
      </c>
      <c r="C4" s="37" t="s">
        <v>18</v>
      </c>
      <c r="D4" s="38">
        <v>0</v>
      </c>
      <c r="E4" s="44">
        <f>IF($C4="","",VLOOKUP($C4,ISA_8_PC_relatif_table!ISA_8_R_table,2,FALSE))</f>
        <v>0</v>
      </c>
      <c r="F4" s="44">
        <f>IF($C4="","",VLOOKUP($C4,ISA_8_PC_relatif_table!ISA_8_R_table,3,FALSE))</f>
        <v>0</v>
      </c>
      <c r="G4" s="44">
        <f>IF($C4="","",VLOOKUP($C4,ISA_8_PC_relatif_table!ISA_8_R_table,4,FALSE))</f>
        <v>0</v>
      </c>
      <c r="H4" s="44">
        <f>IF($C4="","",VLOOKUP($C4,ISA_8_PC_relatif_table!ISA_8_R_table,5,FALSE))</f>
        <v>0</v>
      </c>
      <c r="I4" s="44">
        <f t="shared" ref="I4:I35" si="1">IF($D4="","",MOD(MROUND(($D4-J4*4-K4*2-L4)/8,1),2))</f>
        <v>0</v>
      </c>
      <c r="J4" s="44">
        <f t="shared" ref="J4:J35" si="2">IF($D4="","",MOD(MROUND(($D4-K4*2-L4)/4,1),2))</f>
        <v>0</v>
      </c>
      <c r="K4" s="44">
        <f>IF($D4="","",MOD(MROUND(($D4-L4)/2,1),2))</f>
        <v>0</v>
      </c>
      <c r="L4" s="44">
        <f t="shared" ref="L4:L35" si="3">IF($D4="","",MOD($D4,2))</f>
        <v>0</v>
      </c>
      <c r="M4" s="43" t="str">
        <f>""&amp;E4&amp;F4&amp;G4&amp;H4&amp;I4&amp;J4&amp;K4&amp;L4&amp;""</f>
        <v>00000000</v>
      </c>
      <c r="N4" s="43" t="str">
        <f>IF(LEN(BIN2HEX(M4))=1,"0"&amp;BIN2HEX(M4),BIN2HEX(M4))</f>
        <v>00</v>
      </c>
    </row>
    <row r="5" spans="1:14" ht="20" customHeight="1" x14ac:dyDescent="0.2">
      <c r="A5" s="36" t="str">
        <f t="shared" si="0"/>
        <v>"00110001",</v>
      </c>
      <c r="B5" s="36">
        <v>1</v>
      </c>
      <c r="C5" s="37" t="s">
        <v>123</v>
      </c>
      <c r="D5" s="38">
        <v>1</v>
      </c>
      <c r="E5" s="44">
        <f>IF($C5="","",VLOOKUP($C5,ISA_8_PC_relatif_table!ISA_8_R_table,2,FALSE))</f>
        <v>0</v>
      </c>
      <c r="F5" s="44">
        <f>IF($C5="","",VLOOKUP($C5,ISA_8_PC_relatif_table!ISA_8_R_table,3,FALSE))</f>
        <v>0</v>
      </c>
      <c r="G5" s="44">
        <f>IF($C5="","",VLOOKUP($C5,ISA_8_PC_relatif_table!ISA_8_R_table,4,FALSE))</f>
        <v>1</v>
      </c>
      <c r="H5" s="44">
        <f>IF($C5="","",VLOOKUP($C5,ISA_8_PC_relatif_table!ISA_8_R_table,5,FALSE))</f>
        <v>1</v>
      </c>
      <c r="I5" s="44">
        <f t="shared" si="1"/>
        <v>0</v>
      </c>
      <c r="J5" s="44">
        <f t="shared" si="2"/>
        <v>0</v>
      </c>
      <c r="K5" s="44">
        <f t="shared" ref="K5:K35" si="4">IF($D5="","",MOD(MROUND(($D5-L5)/2,1),2))</f>
        <v>0</v>
      </c>
      <c r="L5" s="44">
        <f t="shared" si="3"/>
        <v>1</v>
      </c>
      <c r="M5" s="43" t="str">
        <f t="shared" ref="M5:M68" si="5">""&amp;E5&amp;F5&amp;G5&amp;H5&amp;I5&amp;J5&amp;K5&amp;L5&amp;""</f>
        <v>00110001</v>
      </c>
      <c r="N5" s="43" t="str">
        <f t="shared" ref="N5:N68" si="6">IF(LEN(BIN2HEX(M5))=1,"0"&amp;BIN2HEX(M5),BIN2HEX(M5))</f>
        <v>31</v>
      </c>
    </row>
    <row r="6" spans="1:14" ht="20" customHeight="1" x14ac:dyDescent="0.2">
      <c r="A6" s="36" t="str">
        <f t="shared" si="0"/>
        <v>"00010000",</v>
      </c>
      <c r="B6" s="36">
        <v>2</v>
      </c>
      <c r="C6" s="37" t="s">
        <v>131</v>
      </c>
      <c r="D6" s="38">
        <v>0</v>
      </c>
      <c r="E6" s="44">
        <f>IF($C6="","",VLOOKUP($C6,ISA_8_PC_relatif_table!ISA_8_R_table,2,FALSE))</f>
        <v>0</v>
      </c>
      <c r="F6" s="44">
        <f>IF($C6="","",VLOOKUP($C6,ISA_8_PC_relatif_table!ISA_8_R_table,3,FALSE))</f>
        <v>0</v>
      </c>
      <c r="G6" s="44">
        <f>IF($C6="","",VLOOKUP($C6,ISA_8_PC_relatif_table!ISA_8_R_table,4,FALSE))</f>
        <v>0</v>
      </c>
      <c r="H6" s="44">
        <f>IF($C6="","",VLOOKUP($C6,ISA_8_PC_relatif_table!ISA_8_R_table,5,FALSE))</f>
        <v>1</v>
      </c>
      <c r="I6" s="44">
        <f t="shared" si="1"/>
        <v>0</v>
      </c>
      <c r="J6" s="44">
        <f t="shared" si="2"/>
        <v>0</v>
      </c>
      <c r="K6" s="44">
        <f t="shared" si="4"/>
        <v>0</v>
      </c>
      <c r="L6" s="44">
        <f t="shared" si="3"/>
        <v>0</v>
      </c>
      <c r="M6" s="43" t="str">
        <f t="shared" si="5"/>
        <v>00010000</v>
      </c>
      <c r="N6" s="43" t="str">
        <f t="shared" si="6"/>
        <v>10</v>
      </c>
    </row>
    <row r="7" spans="1:14" ht="20" customHeight="1" x14ac:dyDescent="0.2">
      <c r="A7" s="36" t="str">
        <f t="shared" si="0"/>
        <v>"00110000",</v>
      </c>
      <c r="B7" s="36">
        <v>3</v>
      </c>
      <c r="C7" s="37" t="s">
        <v>123</v>
      </c>
      <c r="D7" s="38">
        <v>0</v>
      </c>
      <c r="E7" s="44">
        <f>IF($C7="","",VLOOKUP($C7,ISA_8_PC_relatif_table!ISA_8_R_table,2,FALSE))</f>
        <v>0</v>
      </c>
      <c r="F7" s="44">
        <f>IF($C7="","",VLOOKUP($C7,ISA_8_PC_relatif_table!ISA_8_R_table,3,FALSE))</f>
        <v>0</v>
      </c>
      <c r="G7" s="44">
        <f>IF($C7="","",VLOOKUP($C7,ISA_8_PC_relatif_table!ISA_8_R_table,4,FALSE))</f>
        <v>1</v>
      </c>
      <c r="H7" s="44">
        <f>IF($C7="","",VLOOKUP($C7,ISA_8_PC_relatif_table!ISA_8_R_table,5,FALSE))</f>
        <v>1</v>
      </c>
      <c r="I7" s="44">
        <f t="shared" si="1"/>
        <v>0</v>
      </c>
      <c r="J7" s="44">
        <f t="shared" si="2"/>
        <v>0</v>
      </c>
      <c r="K7" s="44">
        <f t="shared" si="4"/>
        <v>0</v>
      </c>
      <c r="L7" s="44">
        <f t="shared" si="3"/>
        <v>0</v>
      </c>
      <c r="M7" s="43" t="str">
        <f t="shared" si="5"/>
        <v>00110000</v>
      </c>
      <c r="N7" s="43" t="str">
        <f t="shared" si="6"/>
        <v>30</v>
      </c>
    </row>
    <row r="8" spans="1:14" ht="20" customHeight="1" x14ac:dyDescent="0.2">
      <c r="A8" s="36" t="str">
        <f t="shared" si="0"/>
        <v>"00011000",</v>
      </c>
      <c r="B8" s="36">
        <v>4</v>
      </c>
      <c r="C8" s="37" t="s">
        <v>131</v>
      </c>
      <c r="D8" s="38">
        <v>8</v>
      </c>
      <c r="E8" s="44">
        <f>IF($C8="","",VLOOKUP($C8,ISA_8_PC_relatif_table!ISA_8_R_table,2,FALSE))</f>
        <v>0</v>
      </c>
      <c r="F8" s="44">
        <f>IF($C8="","",VLOOKUP($C8,ISA_8_PC_relatif_table!ISA_8_R_table,3,FALSE))</f>
        <v>0</v>
      </c>
      <c r="G8" s="44">
        <f>IF($C8="","",VLOOKUP($C8,ISA_8_PC_relatif_table!ISA_8_R_table,4,FALSE))</f>
        <v>0</v>
      </c>
      <c r="H8" s="44">
        <f>IF($C8="","",VLOOKUP($C8,ISA_8_PC_relatif_table!ISA_8_R_table,5,FALSE))</f>
        <v>1</v>
      </c>
      <c r="I8" s="44">
        <f t="shared" si="1"/>
        <v>1</v>
      </c>
      <c r="J8" s="44">
        <f t="shared" si="2"/>
        <v>0</v>
      </c>
      <c r="K8" s="44">
        <f t="shared" si="4"/>
        <v>0</v>
      </c>
      <c r="L8" s="44">
        <f t="shared" si="3"/>
        <v>0</v>
      </c>
      <c r="M8" s="43" t="str">
        <f t="shared" si="5"/>
        <v>00011000</v>
      </c>
      <c r="N8" s="43" t="str">
        <f t="shared" si="6"/>
        <v>18</v>
      </c>
    </row>
    <row r="9" spans="1:14" ht="20" customHeight="1" x14ac:dyDescent="0.2">
      <c r="A9" s="36" t="str">
        <f t="shared" si="0"/>
        <v>"00101100",</v>
      </c>
      <c r="B9" s="36">
        <v>5</v>
      </c>
      <c r="C9" s="37" t="s">
        <v>122</v>
      </c>
      <c r="D9" s="38">
        <v>12</v>
      </c>
      <c r="E9" s="44">
        <f>IF($C9="","",VLOOKUP($C9,ISA_8_PC_relatif_table!ISA_8_R_table,2,FALSE))</f>
        <v>0</v>
      </c>
      <c r="F9" s="44">
        <f>IF($C9="","",VLOOKUP($C9,ISA_8_PC_relatif_table!ISA_8_R_table,3,FALSE))</f>
        <v>0</v>
      </c>
      <c r="G9" s="44">
        <f>IF($C9="","",VLOOKUP($C9,ISA_8_PC_relatif_table!ISA_8_R_table,4,FALSE))</f>
        <v>1</v>
      </c>
      <c r="H9" s="44">
        <f>IF($C9="","",VLOOKUP($C9,ISA_8_PC_relatif_table!ISA_8_R_table,5,FALSE))</f>
        <v>0</v>
      </c>
      <c r="I9" s="44">
        <f t="shared" si="1"/>
        <v>1</v>
      </c>
      <c r="J9" s="44">
        <f t="shared" si="2"/>
        <v>1</v>
      </c>
      <c r="K9" s="44">
        <f t="shared" si="4"/>
        <v>0</v>
      </c>
      <c r="L9" s="44">
        <f t="shared" si="3"/>
        <v>0</v>
      </c>
      <c r="M9" s="43" t="str">
        <f t="shared" si="5"/>
        <v>00101100</v>
      </c>
      <c r="N9" s="43" t="str">
        <f t="shared" si="6"/>
        <v>2C</v>
      </c>
    </row>
    <row r="10" spans="1:14" ht="20" customHeight="1" x14ac:dyDescent="0.2">
      <c r="A10" s="36" t="str">
        <f t="shared" si="0"/>
        <v>"10010001",</v>
      </c>
      <c r="B10" s="36">
        <v>6</v>
      </c>
      <c r="C10" s="37" t="s">
        <v>53</v>
      </c>
      <c r="D10" s="38">
        <v>1</v>
      </c>
      <c r="E10" s="44">
        <f>IF($C10="","",VLOOKUP($C10,ISA_8_PC_relatif_table!ISA_8_R_table,2,FALSE))</f>
        <v>1</v>
      </c>
      <c r="F10" s="44">
        <f>IF($C10="","",VLOOKUP($C10,ISA_8_PC_relatif_table!ISA_8_R_table,3,FALSE))</f>
        <v>0</v>
      </c>
      <c r="G10" s="44">
        <f>IF($C10="","",VLOOKUP($C10,ISA_8_PC_relatif_table!ISA_8_R_table,4,FALSE))</f>
        <v>0</v>
      </c>
      <c r="H10" s="44">
        <f>IF($C10="","",VLOOKUP($C10,ISA_8_PC_relatif_table!ISA_8_R_table,5,FALSE))</f>
        <v>1</v>
      </c>
      <c r="I10" s="44">
        <f t="shared" si="1"/>
        <v>0</v>
      </c>
      <c r="J10" s="44">
        <f t="shared" si="2"/>
        <v>0</v>
      </c>
      <c r="K10" s="44">
        <f t="shared" si="4"/>
        <v>0</v>
      </c>
      <c r="L10" s="44">
        <f t="shared" si="3"/>
        <v>1</v>
      </c>
      <c r="M10" s="43" t="str">
        <f t="shared" si="5"/>
        <v>10010001</v>
      </c>
      <c r="N10" s="43" t="str">
        <f t="shared" si="6"/>
        <v>91</v>
      </c>
    </row>
    <row r="11" spans="1:14" ht="20" customHeight="1" x14ac:dyDescent="0.2">
      <c r="A11" s="36" t="str">
        <f t="shared" si="0"/>
        <v>"01111111",</v>
      </c>
      <c r="B11" s="36">
        <v>7</v>
      </c>
      <c r="C11" s="37" t="s">
        <v>104</v>
      </c>
      <c r="D11" s="38">
        <v>15</v>
      </c>
      <c r="E11" s="44">
        <f>IF($C11="","",VLOOKUP($C11,ISA_8_PC_relatif_table!ISA_8_R_table,2,FALSE))</f>
        <v>0</v>
      </c>
      <c r="F11" s="44">
        <f>IF($C11="","",VLOOKUP($C11,ISA_8_PC_relatif_table!ISA_8_R_table,3,FALSE))</f>
        <v>1</v>
      </c>
      <c r="G11" s="44">
        <f>IF($C11="","",VLOOKUP($C11,ISA_8_PC_relatif_table!ISA_8_R_table,4,FALSE))</f>
        <v>1</v>
      </c>
      <c r="H11" s="44">
        <f>IF($C11="","",VLOOKUP($C11,ISA_8_PC_relatif_table!ISA_8_R_table,5,FALSE))</f>
        <v>1</v>
      </c>
      <c r="I11" s="44">
        <f t="shared" si="1"/>
        <v>1</v>
      </c>
      <c r="J11" s="44">
        <f t="shared" si="2"/>
        <v>1</v>
      </c>
      <c r="K11" s="44">
        <f t="shared" si="4"/>
        <v>1</v>
      </c>
      <c r="L11" s="44">
        <f t="shared" si="3"/>
        <v>1</v>
      </c>
      <c r="M11" s="43" t="str">
        <f t="shared" si="5"/>
        <v>01111111</v>
      </c>
      <c r="N11" s="43" t="str">
        <f t="shared" si="6"/>
        <v>7F</v>
      </c>
    </row>
    <row r="12" spans="1:14" ht="20" customHeight="1" x14ac:dyDescent="0.2">
      <c r="A12" s="36" t="str">
        <f t="shared" si="0"/>
        <v>"00000000",</v>
      </c>
      <c r="B12" s="36">
        <v>8</v>
      </c>
      <c r="C12" s="37" t="s">
        <v>18</v>
      </c>
      <c r="D12" s="38">
        <v>0</v>
      </c>
      <c r="E12" s="44">
        <f>IF($C12="","",VLOOKUP($C12,ISA_8_PC_relatif_table!ISA_8_R_table,2,FALSE))</f>
        <v>0</v>
      </c>
      <c r="F12" s="44">
        <f>IF($C12="","",VLOOKUP($C12,ISA_8_PC_relatif_table!ISA_8_R_table,3,FALSE))</f>
        <v>0</v>
      </c>
      <c r="G12" s="44">
        <f>IF($C12="","",VLOOKUP($C12,ISA_8_PC_relatif_table!ISA_8_R_table,4,FALSE))</f>
        <v>0</v>
      </c>
      <c r="H12" s="44">
        <f>IF($C12="","",VLOOKUP($C12,ISA_8_PC_relatif_table!ISA_8_R_table,5,FALSE))</f>
        <v>0</v>
      </c>
      <c r="I12" s="44">
        <f t="shared" si="1"/>
        <v>0</v>
      </c>
      <c r="J12" s="44">
        <f t="shared" si="2"/>
        <v>0</v>
      </c>
      <c r="K12" s="44">
        <f t="shared" si="4"/>
        <v>0</v>
      </c>
      <c r="L12" s="44">
        <f t="shared" si="3"/>
        <v>0</v>
      </c>
      <c r="M12" s="43" t="str">
        <f t="shared" si="5"/>
        <v>00000000</v>
      </c>
      <c r="N12" s="43" t="str">
        <f t="shared" si="6"/>
        <v>00</v>
      </c>
    </row>
    <row r="13" spans="1:14" ht="20" customHeight="1" x14ac:dyDescent="0.2">
      <c r="A13" s="36" t="str">
        <f t="shared" si="0"/>
        <v>"00101100",</v>
      </c>
      <c r="B13" s="36">
        <v>9</v>
      </c>
      <c r="C13" s="37" t="s">
        <v>122</v>
      </c>
      <c r="D13" s="38">
        <v>12</v>
      </c>
      <c r="E13" s="44">
        <f>IF($C13="","",VLOOKUP($C13,ISA_8_PC_relatif_table!ISA_8_R_table,2,FALSE))</f>
        <v>0</v>
      </c>
      <c r="F13" s="44">
        <f>IF($C13="","",VLOOKUP($C13,ISA_8_PC_relatif_table!ISA_8_R_table,3,FALSE))</f>
        <v>0</v>
      </c>
      <c r="G13" s="44">
        <f>IF($C13="","",VLOOKUP($C13,ISA_8_PC_relatif_table!ISA_8_R_table,4,FALSE))</f>
        <v>1</v>
      </c>
      <c r="H13" s="44">
        <f>IF($C13="","",VLOOKUP($C13,ISA_8_PC_relatif_table!ISA_8_R_table,5,FALSE))</f>
        <v>0</v>
      </c>
      <c r="I13" s="44">
        <f t="shared" si="1"/>
        <v>1</v>
      </c>
      <c r="J13" s="44">
        <f t="shared" si="2"/>
        <v>1</v>
      </c>
      <c r="K13" s="44">
        <f t="shared" si="4"/>
        <v>0</v>
      </c>
      <c r="L13" s="44">
        <f t="shared" si="3"/>
        <v>0</v>
      </c>
      <c r="M13" s="43" t="str">
        <f t="shared" si="5"/>
        <v>00101100</v>
      </c>
      <c r="N13" s="43" t="str">
        <f t="shared" si="6"/>
        <v>2C</v>
      </c>
    </row>
    <row r="14" spans="1:14" ht="20" customHeight="1" x14ac:dyDescent="0.2">
      <c r="A14" s="36" t="str">
        <f t="shared" si="0"/>
        <v>"00010001",</v>
      </c>
      <c r="B14" s="36">
        <v>10</v>
      </c>
      <c r="C14" s="37" t="s">
        <v>131</v>
      </c>
      <c r="D14" s="38">
        <v>1</v>
      </c>
      <c r="E14" s="44">
        <f>IF($C14="","",VLOOKUP($C14,ISA_8_PC_relatif_table!ISA_8_R_table,2,FALSE))</f>
        <v>0</v>
      </c>
      <c r="F14" s="44">
        <f>IF($C14="","",VLOOKUP($C14,ISA_8_PC_relatif_table!ISA_8_R_table,3,FALSE))</f>
        <v>0</v>
      </c>
      <c r="G14" s="44">
        <f>IF($C14="","",VLOOKUP($C14,ISA_8_PC_relatif_table!ISA_8_R_table,4,FALSE))</f>
        <v>0</v>
      </c>
      <c r="H14" s="44">
        <f>IF($C14="","",VLOOKUP($C14,ISA_8_PC_relatif_table!ISA_8_R_table,5,FALSE))</f>
        <v>1</v>
      </c>
      <c r="I14" s="44">
        <f t="shared" si="1"/>
        <v>0</v>
      </c>
      <c r="J14" s="44">
        <f t="shared" si="2"/>
        <v>0</v>
      </c>
      <c r="K14" s="44">
        <f t="shared" si="4"/>
        <v>0</v>
      </c>
      <c r="L14" s="44">
        <f t="shared" si="3"/>
        <v>1</v>
      </c>
      <c r="M14" s="43" t="str">
        <f t="shared" si="5"/>
        <v>00010001</v>
      </c>
      <c r="N14" s="43" t="str">
        <f t="shared" si="6"/>
        <v>11</v>
      </c>
    </row>
    <row r="15" spans="1:14" ht="20" customHeight="1" x14ac:dyDescent="0.2">
      <c r="A15" s="36" t="str">
        <f t="shared" si="0"/>
        <v>"00101101",</v>
      </c>
      <c r="B15" s="36">
        <v>11</v>
      </c>
      <c r="C15" s="37" t="s">
        <v>122</v>
      </c>
      <c r="D15" s="38">
        <v>13</v>
      </c>
      <c r="E15" s="44">
        <f>IF($C15="","",VLOOKUP($C15,ISA_8_PC_relatif_table!ISA_8_R_table,2,FALSE))</f>
        <v>0</v>
      </c>
      <c r="F15" s="44">
        <f>IF($C15="","",VLOOKUP($C15,ISA_8_PC_relatif_table!ISA_8_R_table,3,FALSE))</f>
        <v>0</v>
      </c>
      <c r="G15" s="44">
        <f>IF($C15="","",VLOOKUP($C15,ISA_8_PC_relatif_table!ISA_8_R_table,4,FALSE))</f>
        <v>1</v>
      </c>
      <c r="H15" s="44">
        <f>IF($C15="","",VLOOKUP($C15,ISA_8_PC_relatif_table!ISA_8_R_table,5,FALSE))</f>
        <v>0</v>
      </c>
      <c r="I15" s="44">
        <f t="shared" si="1"/>
        <v>1</v>
      </c>
      <c r="J15" s="44">
        <f t="shared" si="2"/>
        <v>1</v>
      </c>
      <c r="K15" s="44">
        <f t="shared" si="4"/>
        <v>0</v>
      </c>
      <c r="L15" s="44">
        <f t="shared" si="3"/>
        <v>1</v>
      </c>
      <c r="M15" s="43" t="str">
        <f t="shared" si="5"/>
        <v>00101101</v>
      </c>
      <c r="N15" s="43" t="str">
        <f t="shared" si="6"/>
        <v>2D</v>
      </c>
    </row>
    <row r="16" spans="1:14" ht="20" customHeight="1" x14ac:dyDescent="0.2">
      <c r="A16" s="36" t="str">
        <f t="shared" si="0"/>
        <v>"10001000",</v>
      </c>
      <c r="B16" s="36">
        <v>12</v>
      </c>
      <c r="C16" s="37" t="s">
        <v>50</v>
      </c>
      <c r="D16" s="38">
        <v>8</v>
      </c>
      <c r="E16" s="44">
        <f>IF($C16="","",VLOOKUP($C16,ISA_8_PC_relatif_table!ISA_8_R_table,2,FALSE))</f>
        <v>1</v>
      </c>
      <c r="F16" s="44">
        <f>IF($C16="","",VLOOKUP($C16,ISA_8_PC_relatif_table!ISA_8_R_table,3,FALSE))</f>
        <v>0</v>
      </c>
      <c r="G16" s="44">
        <f>IF($C16="","",VLOOKUP($C16,ISA_8_PC_relatif_table!ISA_8_R_table,4,FALSE))</f>
        <v>0</v>
      </c>
      <c r="H16" s="44">
        <f>IF($C16="","",VLOOKUP($C16,ISA_8_PC_relatif_table!ISA_8_R_table,5,FALSE))</f>
        <v>0</v>
      </c>
      <c r="I16" s="44">
        <f t="shared" si="1"/>
        <v>1</v>
      </c>
      <c r="J16" s="44">
        <f t="shared" si="2"/>
        <v>0</v>
      </c>
      <c r="K16" s="44">
        <f t="shared" si="4"/>
        <v>0</v>
      </c>
      <c r="L16" s="44">
        <f t="shared" si="3"/>
        <v>0</v>
      </c>
      <c r="M16" s="43" t="str">
        <f t="shared" si="5"/>
        <v>10001000</v>
      </c>
      <c r="N16" s="43" t="str">
        <f t="shared" si="6"/>
        <v>88</v>
      </c>
    </row>
    <row r="17" spans="1:16" ht="20" customHeight="1" x14ac:dyDescent="0.2">
      <c r="A17" s="36" t="str">
        <f t="shared" si="0"/>
        <v>"00011000",</v>
      </c>
      <c r="B17" s="36">
        <v>13</v>
      </c>
      <c r="C17" s="37" t="s">
        <v>131</v>
      </c>
      <c r="D17" s="38">
        <v>8</v>
      </c>
      <c r="E17" s="44">
        <f>IF($C17="","",VLOOKUP($C17,ISA_8_PC_relatif_table!ISA_8_R_table,2,FALSE))</f>
        <v>0</v>
      </c>
      <c r="F17" s="44">
        <f>IF($C17="","",VLOOKUP($C17,ISA_8_PC_relatif_table!ISA_8_R_table,3,FALSE))</f>
        <v>0</v>
      </c>
      <c r="G17" s="44">
        <f>IF($C17="","",VLOOKUP($C17,ISA_8_PC_relatif_table!ISA_8_R_table,4,FALSE))</f>
        <v>0</v>
      </c>
      <c r="H17" s="44">
        <f>IF($C17="","",VLOOKUP($C17,ISA_8_PC_relatif_table!ISA_8_R_table,5,FALSE))</f>
        <v>1</v>
      </c>
      <c r="I17" s="44">
        <f t="shared" si="1"/>
        <v>1</v>
      </c>
      <c r="J17" s="44">
        <f t="shared" si="2"/>
        <v>0</v>
      </c>
      <c r="K17" s="44">
        <f t="shared" si="4"/>
        <v>0</v>
      </c>
      <c r="L17" s="44">
        <f t="shared" si="3"/>
        <v>0</v>
      </c>
      <c r="M17" s="43" t="str">
        <f t="shared" si="5"/>
        <v>00011000</v>
      </c>
      <c r="N17" s="43" t="str">
        <f t="shared" si="6"/>
        <v>18</v>
      </c>
    </row>
    <row r="18" spans="1:16" ht="20" customHeight="1" x14ac:dyDescent="0.2">
      <c r="A18" s="36" t="str">
        <f t="shared" si="0"/>
        <v>"00100001",</v>
      </c>
      <c r="B18" s="36">
        <v>14</v>
      </c>
      <c r="C18" s="37" t="s">
        <v>122</v>
      </c>
      <c r="D18" s="38">
        <v>1</v>
      </c>
      <c r="E18" s="44">
        <f>IF($C18="","",VLOOKUP($C18,ISA_8_PC_relatif_table!ISA_8_R_table,2,FALSE))</f>
        <v>0</v>
      </c>
      <c r="F18" s="44">
        <f>IF($C18="","",VLOOKUP($C18,ISA_8_PC_relatif_table!ISA_8_R_table,3,FALSE))</f>
        <v>0</v>
      </c>
      <c r="G18" s="44">
        <f>IF($C18="","",VLOOKUP($C18,ISA_8_PC_relatif_table!ISA_8_R_table,4,FALSE))</f>
        <v>1</v>
      </c>
      <c r="H18" s="44">
        <f>IF($C18="","",VLOOKUP($C18,ISA_8_PC_relatif_table!ISA_8_R_table,5,FALSE))</f>
        <v>0</v>
      </c>
      <c r="I18" s="44">
        <f t="shared" si="1"/>
        <v>0</v>
      </c>
      <c r="J18" s="44">
        <f t="shared" si="2"/>
        <v>0</v>
      </c>
      <c r="K18" s="44">
        <f t="shared" si="4"/>
        <v>0</v>
      </c>
      <c r="L18" s="44">
        <f t="shared" si="3"/>
        <v>1</v>
      </c>
      <c r="M18" s="43" t="str">
        <f t="shared" si="5"/>
        <v>00100001</v>
      </c>
      <c r="N18" s="43" t="str">
        <f t="shared" si="6"/>
        <v>21</v>
      </c>
      <c r="P18" s="45"/>
    </row>
    <row r="19" spans="1:16" ht="20" customHeight="1" x14ac:dyDescent="0.2">
      <c r="A19" s="36" t="str">
        <f>IF(M19="","",""""&amp;M19&amp;"""")</f>
        <v>"10010000"</v>
      </c>
      <c r="B19" s="36">
        <v>15</v>
      </c>
      <c r="C19" s="37" t="s">
        <v>53</v>
      </c>
      <c r="D19" s="38">
        <v>0</v>
      </c>
      <c r="E19" s="44">
        <f>IF($C19="","",VLOOKUP($C19,ISA_8_PC_relatif_table!ISA_8_R_table,2,FALSE))</f>
        <v>1</v>
      </c>
      <c r="F19" s="44">
        <f>IF($C19="","",VLOOKUP($C19,ISA_8_PC_relatif_table!ISA_8_R_table,3,FALSE))</f>
        <v>0</v>
      </c>
      <c r="G19" s="44">
        <f>IF($C19="","",VLOOKUP($C19,ISA_8_PC_relatif_table!ISA_8_R_table,4,FALSE))</f>
        <v>0</v>
      </c>
      <c r="H19" s="44">
        <f>IF($C19="","",VLOOKUP($C19,ISA_8_PC_relatif_table!ISA_8_R_table,5,FALSE))</f>
        <v>1</v>
      </c>
      <c r="I19" s="44">
        <f t="shared" si="1"/>
        <v>0</v>
      </c>
      <c r="J19" s="44">
        <f t="shared" si="2"/>
        <v>0</v>
      </c>
      <c r="K19" s="44">
        <f t="shared" si="4"/>
        <v>0</v>
      </c>
      <c r="L19" s="44">
        <f t="shared" si="3"/>
        <v>0</v>
      </c>
      <c r="M19" s="43" t="str">
        <f t="shared" si="5"/>
        <v>10010000</v>
      </c>
      <c r="N19" s="43" t="str">
        <f t="shared" si="6"/>
        <v>90</v>
      </c>
    </row>
    <row r="20" spans="1:16" ht="20" customHeight="1" x14ac:dyDescent="0.2">
      <c r="A20" s="36" t="str">
        <f t="shared" ref="A20:A83" si="7">IF(M20="","",""""&amp;M20&amp;"""")</f>
        <v>"01100110"</v>
      </c>
      <c r="B20" s="36">
        <v>16</v>
      </c>
      <c r="C20" s="37" t="s">
        <v>103</v>
      </c>
      <c r="D20" s="38">
        <v>6</v>
      </c>
      <c r="E20" s="44">
        <f>IF($C20="","",VLOOKUP($C20,ISA_8_PC_relatif_table!ISA_8_R_table,2,FALSE))</f>
        <v>0</v>
      </c>
      <c r="F20" s="44">
        <f>IF($C20="","",VLOOKUP($C20,ISA_8_PC_relatif_table!ISA_8_R_table,3,FALSE))</f>
        <v>1</v>
      </c>
      <c r="G20" s="44">
        <f>IF($C20="","",VLOOKUP($C20,ISA_8_PC_relatif_table!ISA_8_R_table,4,FALSE))</f>
        <v>1</v>
      </c>
      <c r="H20" s="44">
        <f>IF($C20="","",VLOOKUP($C20,ISA_8_PC_relatif_table!ISA_8_R_table,5,FALSE))</f>
        <v>0</v>
      </c>
      <c r="I20" s="44">
        <f t="shared" si="1"/>
        <v>0</v>
      </c>
      <c r="J20" s="44">
        <f t="shared" si="2"/>
        <v>1</v>
      </c>
      <c r="K20" s="44">
        <f t="shared" si="4"/>
        <v>1</v>
      </c>
      <c r="L20" s="44">
        <f t="shared" si="3"/>
        <v>0</v>
      </c>
      <c r="M20" s="43" t="str">
        <f t="shared" si="5"/>
        <v>01100110</v>
      </c>
      <c r="N20" s="43" t="str">
        <f t="shared" si="6"/>
        <v>66</v>
      </c>
    </row>
    <row r="21" spans="1:16" ht="20" customHeight="1" x14ac:dyDescent="0.2">
      <c r="A21" s="36" t="str">
        <f t="shared" si="7"/>
        <v>"00000000"</v>
      </c>
      <c r="B21" s="36">
        <v>17</v>
      </c>
      <c r="C21" s="37" t="s">
        <v>18</v>
      </c>
      <c r="D21" s="38">
        <v>0</v>
      </c>
      <c r="E21" s="44">
        <f>IF($C21="","",VLOOKUP($C21,ISA_8_PC_relatif_table!ISA_8_R_table,2,FALSE))</f>
        <v>0</v>
      </c>
      <c r="F21" s="44">
        <f>IF($C21="","",VLOOKUP($C21,ISA_8_PC_relatif_table!ISA_8_R_table,3,FALSE))</f>
        <v>0</v>
      </c>
      <c r="G21" s="44">
        <f>IF($C21="","",VLOOKUP($C21,ISA_8_PC_relatif_table!ISA_8_R_table,4,FALSE))</f>
        <v>0</v>
      </c>
      <c r="H21" s="44">
        <f>IF($C21="","",VLOOKUP($C21,ISA_8_PC_relatif_table!ISA_8_R_table,5,FALSE))</f>
        <v>0</v>
      </c>
      <c r="I21" s="44">
        <f t="shared" si="1"/>
        <v>0</v>
      </c>
      <c r="J21" s="44">
        <f t="shared" si="2"/>
        <v>0</v>
      </c>
      <c r="K21" s="44">
        <f t="shared" si="4"/>
        <v>0</v>
      </c>
      <c r="L21" s="44">
        <f t="shared" si="3"/>
        <v>0</v>
      </c>
      <c r="M21" s="43" t="str">
        <f t="shared" si="5"/>
        <v>00000000</v>
      </c>
      <c r="N21" s="43" t="str">
        <f t="shared" si="6"/>
        <v>00</v>
      </c>
    </row>
    <row r="22" spans="1:16" ht="20" customHeight="1" x14ac:dyDescent="0.2">
      <c r="A22" s="36" t="str">
        <f t="shared" si="7"/>
        <v>"00100001"</v>
      </c>
      <c r="B22" s="36">
        <v>18</v>
      </c>
      <c r="C22" s="37" t="s">
        <v>122</v>
      </c>
      <c r="D22" s="38">
        <v>1</v>
      </c>
      <c r="E22" s="44">
        <f>IF($C22="","",VLOOKUP($C22,ISA_8_PC_relatif_table!ISA_8_R_table,2,FALSE))</f>
        <v>0</v>
      </c>
      <c r="F22" s="44">
        <f>IF($C22="","",VLOOKUP($C22,ISA_8_PC_relatif_table!ISA_8_R_table,3,FALSE))</f>
        <v>0</v>
      </c>
      <c r="G22" s="44">
        <f>IF($C22="","",VLOOKUP($C22,ISA_8_PC_relatif_table!ISA_8_R_table,4,FALSE))</f>
        <v>1</v>
      </c>
      <c r="H22" s="44">
        <f>IF($C22="","",VLOOKUP($C22,ISA_8_PC_relatif_table!ISA_8_R_table,5,FALSE))</f>
        <v>0</v>
      </c>
      <c r="I22" s="44">
        <f t="shared" si="1"/>
        <v>0</v>
      </c>
      <c r="J22" s="44">
        <f t="shared" si="2"/>
        <v>0</v>
      </c>
      <c r="K22" s="44">
        <f t="shared" si="4"/>
        <v>0</v>
      </c>
      <c r="L22" s="44">
        <f t="shared" si="3"/>
        <v>1</v>
      </c>
      <c r="M22" s="43" t="str">
        <f t="shared" si="5"/>
        <v>00100001</v>
      </c>
      <c r="N22" s="43" t="str">
        <f t="shared" si="6"/>
        <v>21</v>
      </c>
    </row>
    <row r="23" spans="1:16" ht="20" customHeight="1" x14ac:dyDescent="0.2">
      <c r="A23" s="36" t="str">
        <f t="shared" si="7"/>
        <v>"10010000"</v>
      </c>
      <c r="B23" s="36">
        <v>19</v>
      </c>
      <c r="C23" s="37" t="s">
        <v>53</v>
      </c>
      <c r="D23" s="38">
        <v>0</v>
      </c>
      <c r="E23" s="44">
        <f>IF($C23="","",VLOOKUP($C23,ISA_8_PC_relatif_table!ISA_8_R_table,2,FALSE))</f>
        <v>1</v>
      </c>
      <c r="F23" s="44">
        <f>IF($C23="","",VLOOKUP($C23,ISA_8_PC_relatif_table!ISA_8_R_table,3,FALSE))</f>
        <v>0</v>
      </c>
      <c r="G23" s="44">
        <f>IF($C23="","",VLOOKUP($C23,ISA_8_PC_relatif_table!ISA_8_R_table,4,FALSE))</f>
        <v>0</v>
      </c>
      <c r="H23" s="44">
        <f>IF($C23="","",VLOOKUP($C23,ISA_8_PC_relatif_table!ISA_8_R_table,5,FALSE))</f>
        <v>1</v>
      </c>
      <c r="I23" s="44">
        <f t="shared" si="1"/>
        <v>0</v>
      </c>
      <c r="J23" s="44">
        <f t="shared" si="2"/>
        <v>0</v>
      </c>
      <c r="K23" s="44">
        <f t="shared" si="4"/>
        <v>0</v>
      </c>
      <c r="L23" s="44">
        <f t="shared" si="3"/>
        <v>0</v>
      </c>
      <c r="M23" s="43" t="str">
        <f t="shared" si="5"/>
        <v>10010000</v>
      </c>
      <c r="N23" s="43" t="str">
        <f t="shared" si="6"/>
        <v>90</v>
      </c>
    </row>
    <row r="24" spans="1:16" ht="20" customHeight="1" x14ac:dyDescent="0.2">
      <c r="A24" s="36" t="str">
        <f t="shared" si="7"/>
        <v>"00010001"</v>
      </c>
      <c r="B24" s="36">
        <v>20</v>
      </c>
      <c r="C24" s="37" t="s">
        <v>131</v>
      </c>
      <c r="D24" s="38">
        <v>1</v>
      </c>
      <c r="E24" s="44">
        <f>IF($C24="","",VLOOKUP($C24,ISA_8_PC_relatif_table!ISA_8_R_table,2,FALSE))</f>
        <v>0</v>
      </c>
      <c r="F24" s="44">
        <f>IF($C24="","",VLOOKUP($C24,ISA_8_PC_relatif_table!ISA_8_R_table,3,FALSE))</f>
        <v>0</v>
      </c>
      <c r="G24" s="44">
        <f>IF($C24="","",VLOOKUP($C24,ISA_8_PC_relatif_table!ISA_8_R_table,4,FALSE))</f>
        <v>0</v>
      </c>
      <c r="H24" s="44">
        <f>IF($C24="","",VLOOKUP($C24,ISA_8_PC_relatif_table!ISA_8_R_table,5,FALSE))</f>
        <v>1</v>
      </c>
      <c r="I24" s="44">
        <f t="shared" si="1"/>
        <v>0</v>
      </c>
      <c r="J24" s="44">
        <f t="shared" si="2"/>
        <v>0</v>
      </c>
      <c r="K24" s="44">
        <f t="shared" si="4"/>
        <v>0</v>
      </c>
      <c r="L24" s="44">
        <f t="shared" si="3"/>
        <v>1</v>
      </c>
      <c r="M24" s="43" t="str">
        <f t="shared" si="5"/>
        <v>00010001</v>
      </c>
      <c r="N24" s="43" t="str">
        <f t="shared" si="6"/>
        <v>11</v>
      </c>
    </row>
    <row r="25" spans="1:16" ht="20" customHeight="1" x14ac:dyDescent="0.2">
      <c r="A25" s="36" t="str">
        <f t="shared" si="7"/>
        <v>"01011010"</v>
      </c>
      <c r="B25" s="36">
        <v>21</v>
      </c>
      <c r="C25" s="37" t="s">
        <v>114</v>
      </c>
      <c r="D25" s="38">
        <v>10</v>
      </c>
      <c r="E25" s="44">
        <f>IF($C25="","",VLOOKUP($C25,ISA_8_PC_relatif_table!ISA_8_R_table,2,FALSE))</f>
        <v>0</v>
      </c>
      <c r="F25" s="44">
        <f>IF($C25="","",VLOOKUP($C25,ISA_8_PC_relatif_table!ISA_8_R_table,3,FALSE))</f>
        <v>1</v>
      </c>
      <c r="G25" s="44">
        <f>IF($C25="","",VLOOKUP($C25,ISA_8_PC_relatif_table!ISA_8_R_table,4,FALSE))</f>
        <v>0</v>
      </c>
      <c r="H25" s="44">
        <f>IF($C25="","",VLOOKUP($C25,ISA_8_PC_relatif_table!ISA_8_R_table,5,FALSE))</f>
        <v>1</v>
      </c>
      <c r="I25" s="44">
        <f t="shared" si="1"/>
        <v>1</v>
      </c>
      <c r="J25" s="44">
        <f t="shared" si="2"/>
        <v>0</v>
      </c>
      <c r="K25" s="44">
        <f t="shared" si="4"/>
        <v>1</v>
      </c>
      <c r="L25" s="44">
        <f t="shared" si="3"/>
        <v>0</v>
      </c>
      <c r="M25" s="43" t="str">
        <f t="shared" si="5"/>
        <v>01011010</v>
      </c>
      <c r="N25" s="43" t="str">
        <f t="shared" si="6"/>
        <v>5A</v>
      </c>
    </row>
    <row r="26" spans="1:16" ht="20" customHeight="1" x14ac:dyDescent="0.2">
      <c r="A26" s="36" t="str">
        <f t="shared" si="7"/>
        <v>"00000000"</v>
      </c>
      <c r="B26" s="36">
        <v>22</v>
      </c>
      <c r="C26" s="37" t="s">
        <v>18</v>
      </c>
      <c r="D26" s="38">
        <v>0</v>
      </c>
      <c r="E26" s="44">
        <f>IF($C26="","",VLOOKUP($C26,ISA_8_PC_relatif_table!ISA_8_R_table,2,FALSE))</f>
        <v>0</v>
      </c>
      <c r="F26" s="44">
        <f>IF($C26="","",VLOOKUP($C26,ISA_8_PC_relatif_table!ISA_8_R_table,3,FALSE))</f>
        <v>0</v>
      </c>
      <c r="G26" s="44">
        <f>IF($C26="","",VLOOKUP($C26,ISA_8_PC_relatif_table!ISA_8_R_table,4,FALSE))</f>
        <v>0</v>
      </c>
      <c r="H26" s="44">
        <f>IF($C26="","",VLOOKUP($C26,ISA_8_PC_relatif_table!ISA_8_R_table,5,FALSE))</f>
        <v>0</v>
      </c>
      <c r="I26" s="44">
        <f t="shared" si="1"/>
        <v>0</v>
      </c>
      <c r="J26" s="44">
        <f t="shared" si="2"/>
        <v>0</v>
      </c>
      <c r="K26" s="44">
        <f t="shared" si="4"/>
        <v>0</v>
      </c>
      <c r="L26" s="44">
        <f t="shared" si="3"/>
        <v>0</v>
      </c>
      <c r="M26" s="43" t="str">
        <f t="shared" si="5"/>
        <v>00000000</v>
      </c>
      <c r="N26" s="43" t="str">
        <f t="shared" si="6"/>
        <v>00</v>
      </c>
    </row>
    <row r="27" spans="1:16" ht="20" customHeight="1" x14ac:dyDescent="0.2">
      <c r="A27" s="36" t="str">
        <f t="shared" si="7"/>
        <v>"01000000"</v>
      </c>
      <c r="B27" s="36">
        <v>23</v>
      </c>
      <c r="C27" s="37" t="s">
        <v>115</v>
      </c>
      <c r="D27" s="38">
        <v>0</v>
      </c>
      <c r="E27" s="44">
        <f>IF($C27="","",VLOOKUP($C27,ISA_8_PC_relatif_table!ISA_8_R_table,2,FALSE))</f>
        <v>0</v>
      </c>
      <c r="F27" s="44">
        <f>IF($C27="","",VLOOKUP($C27,ISA_8_PC_relatif_table!ISA_8_R_table,3,FALSE))</f>
        <v>1</v>
      </c>
      <c r="G27" s="44">
        <f>IF($C27="","",VLOOKUP($C27,ISA_8_PC_relatif_table!ISA_8_R_table,4,FALSE))</f>
        <v>0</v>
      </c>
      <c r="H27" s="44">
        <f>IF($C27="","",VLOOKUP($C27,ISA_8_PC_relatif_table!ISA_8_R_table,5,FALSE))</f>
        <v>0</v>
      </c>
      <c r="I27" s="44">
        <f t="shared" si="1"/>
        <v>0</v>
      </c>
      <c r="J27" s="44">
        <f t="shared" si="2"/>
        <v>0</v>
      </c>
      <c r="K27" s="44">
        <f t="shared" si="4"/>
        <v>0</v>
      </c>
      <c r="L27" s="44">
        <f t="shared" si="3"/>
        <v>0</v>
      </c>
      <c r="M27" s="43" t="str">
        <f t="shared" si="5"/>
        <v>01000000</v>
      </c>
      <c r="N27" s="43" t="str">
        <f t="shared" si="6"/>
        <v>40</v>
      </c>
    </row>
    <row r="28" spans="1:16" ht="20" customHeight="1" x14ac:dyDescent="0.2">
      <c r="A28" s="36" t="str">
        <f t="shared" si="7"/>
        <v>"00000000"</v>
      </c>
      <c r="B28" s="36">
        <v>24</v>
      </c>
      <c r="C28" s="37" t="s">
        <v>18</v>
      </c>
      <c r="D28" s="38">
        <v>0</v>
      </c>
      <c r="E28" s="44">
        <f>IF($C28="","",VLOOKUP($C28,ISA_8_PC_relatif_table!ISA_8_R_table,2,FALSE))</f>
        <v>0</v>
      </c>
      <c r="F28" s="44">
        <f>IF($C28="","",VLOOKUP($C28,ISA_8_PC_relatif_table!ISA_8_R_table,3,FALSE))</f>
        <v>0</v>
      </c>
      <c r="G28" s="44">
        <f>IF($C28="","",VLOOKUP($C28,ISA_8_PC_relatif_table!ISA_8_R_table,4,FALSE))</f>
        <v>0</v>
      </c>
      <c r="H28" s="44">
        <f>IF($C28="","",VLOOKUP($C28,ISA_8_PC_relatif_table!ISA_8_R_table,5,FALSE))</f>
        <v>0</v>
      </c>
      <c r="I28" s="44">
        <f t="shared" si="1"/>
        <v>0</v>
      </c>
      <c r="J28" s="44">
        <f t="shared" si="2"/>
        <v>0</v>
      </c>
      <c r="K28" s="44">
        <f t="shared" si="4"/>
        <v>0</v>
      </c>
      <c r="L28" s="44">
        <f t="shared" si="3"/>
        <v>0</v>
      </c>
      <c r="M28" s="43" t="str">
        <f t="shared" si="5"/>
        <v>00000000</v>
      </c>
      <c r="N28" s="43" t="str">
        <f t="shared" si="6"/>
        <v>00</v>
      </c>
    </row>
    <row r="29" spans="1:16" ht="20" customHeight="1" x14ac:dyDescent="0.2">
      <c r="A29" s="36" t="str">
        <f t="shared" si="7"/>
        <v>"00000000"</v>
      </c>
      <c r="B29" s="36">
        <v>25</v>
      </c>
      <c r="C29" s="37" t="s">
        <v>18</v>
      </c>
      <c r="D29" s="38">
        <v>0</v>
      </c>
      <c r="E29" s="44">
        <f>IF($C29="","",VLOOKUP($C29,ISA_8_PC_relatif_table!ISA_8_R_table,2,FALSE))</f>
        <v>0</v>
      </c>
      <c r="F29" s="44">
        <f>IF($C29="","",VLOOKUP($C29,ISA_8_PC_relatif_table!ISA_8_R_table,3,FALSE))</f>
        <v>0</v>
      </c>
      <c r="G29" s="44">
        <f>IF($C29="","",VLOOKUP($C29,ISA_8_PC_relatif_table!ISA_8_R_table,4,FALSE))</f>
        <v>0</v>
      </c>
      <c r="H29" s="44">
        <f>IF($C29="","",VLOOKUP($C29,ISA_8_PC_relatif_table!ISA_8_R_table,5,FALSE))</f>
        <v>0</v>
      </c>
      <c r="I29" s="44">
        <f t="shared" si="1"/>
        <v>0</v>
      </c>
      <c r="J29" s="44">
        <f t="shared" si="2"/>
        <v>0</v>
      </c>
      <c r="K29" s="44">
        <f t="shared" si="4"/>
        <v>0</v>
      </c>
      <c r="L29" s="44">
        <f t="shared" si="3"/>
        <v>0</v>
      </c>
      <c r="M29" s="43" t="str">
        <f t="shared" si="5"/>
        <v>00000000</v>
      </c>
      <c r="N29" s="43" t="str">
        <f t="shared" si="6"/>
        <v>00</v>
      </c>
    </row>
    <row r="30" spans="1:16" ht="20" customHeight="1" x14ac:dyDescent="0.2">
      <c r="A30" s="36" t="str">
        <f t="shared" si="7"/>
        <v>"00000000"</v>
      </c>
      <c r="B30" s="36">
        <v>26</v>
      </c>
      <c r="C30" s="37" t="s">
        <v>18</v>
      </c>
      <c r="D30" s="38">
        <v>0</v>
      </c>
      <c r="E30" s="44">
        <f>IF($C30="","",VLOOKUP($C30,ISA_8_PC_relatif_table!ISA_8_R_table,2,FALSE))</f>
        <v>0</v>
      </c>
      <c r="F30" s="44">
        <f>IF($C30="","",VLOOKUP($C30,ISA_8_PC_relatif_table!ISA_8_R_table,3,FALSE))</f>
        <v>0</v>
      </c>
      <c r="G30" s="44">
        <f>IF($C30="","",VLOOKUP($C30,ISA_8_PC_relatif_table!ISA_8_R_table,4,FALSE))</f>
        <v>0</v>
      </c>
      <c r="H30" s="44">
        <f>IF($C30="","",VLOOKUP($C30,ISA_8_PC_relatif_table!ISA_8_R_table,5,FALSE))</f>
        <v>0</v>
      </c>
      <c r="I30" s="44">
        <f t="shared" si="1"/>
        <v>0</v>
      </c>
      <c r="J30" s="44">
        <f t="shared" si="2"/>
        <v>0</v>
      </c>
      <c r="K30" s="44">
        <f t="shared" si="4"/>
        <v>0</v>
      </c>
      <c r="L30" s="44">
        <f t="shared" si="3"/>
        <v>0</v>
      </c>
      <c r="M30" s="43" t="str">
        <f t="shared" si="5"/>
        <v>00000000</v>
      </c>
      <c r="N30" s="43" t="str">
        <f t="shared" si="6"/>
        <v>00</v>
      </c>
    </row>
    <row r="31" spans="1:16" ht="20" customHeight="1" x14ac:dyDescent="0.2">
      <c r="A31" s="36" t="str">
        <f t="shared" si="7"/>
        <v>"00000000"</v>
      </c>
      <c r="B31" s="36">
        <v>27</v>
      </c>
      <c r="C31" s="37" t="s">
        <v>18</v>
      </c>
      <c r="D31" s="38">
        <v>0</v>
      </c>
      <c r="E31" s="44">
        <f>IF($C31="","",VLOOKUP($C31,ISA_8_PC_relatif_table!ISA_8_R_table,2,FALSE))</f>
        <v>0</v>
      </c>
      <c r="F31" s="44">
        <f>IF($C31="","",VLOOKUP($C31,ISA_8_PC_relatif_table!ISA_8_R_table,3,FALSE))</f>
        <v>0</v>
      </c>
      <c r="G31" s="44">
        <f>IF($C31="","",VLOOKUP($C31,ISA_8_PC_relatif_table!ISA_8_R_table,4,FALSE))</f>
        <v>0</v>
      </c>
      <c r="H31" s="44">
        <f>IF($C31="","",VLOOKUP($C31,ISA_8_PC_relatif_table!ISA_8_R_table,5,FALSE))</f>
        <v>0</v>
      </c>
      <c r="I31" s="44">
        <f t="shared" si="1"/>
        <v>0</v>
      </c>
      <c r="J31" s="44">
        <f t="shared" si="2"/>
        <v>0</v>
      </c>
      <c r="K31" s="44">
        <f t="shared" si="4"/>
        <v>0</v>
      </c>
      <c r="L31" s="44">
        <f t="shared" si="3"/>
        <v>0</v>
      </c>
      <c r="M31" s="43" t="str">
        <f t="shared" si="5"/>
        <v>00000000</v>
      </c>
      <c r="N31" s="43" t="str">
        <f t="shared" si="6"/>
        <v>00</v>
      </c>
    </row>
    <row r="32" spans="1:16" ht="20" customHeight="1" x14ac:dyDescent="0.2">
      <c r="A32" s="36" t="str">
        <f t="shared" si="7"/>
        <v>"00000000"</v>
      </c>
      <c r="B32" s="36">
        <v>28</v>
      </c>
      <c r="C32" s="37" t="s">
        <v>18</v>
      </c>
      <c r="D32" s="38">
        <v>0</v>
      </c>
      <c r="E32" s="44">
        <f>IF($C32="","",VLOOKUP($C32,ISA_8_PC_relatif_table!ISA_8_R_table,2,FALSE))</f>
        <v>0</v>
      </c>
      <c r="F32" s="44">
        <f>IF($C32="","",VLOOKUP($C32,ISA_8_PC_relatif_table!ISA_8_R_table,3,FALSE))</f>
        <v>0</v>
      </c>
      <c r="G32" s="44">
        <f>IF($C32="","",VLOOKUP($C32,ISA_8_PC_relatif_table!ISA_8_R_table,4,FALSE))</f>
        <v>0</v>
      </c>
      <c r="H32" s="44">
        <f>IF($C32="","",VLOOKUP($C32,ISA_8_PC_relatif_table!ISA_8_R_table,5,FALSE))</f>
        <v>0</v>
      </c>
      <c r="I32" s="44">
        <f t="shared" si="1"/>
        <v>0</v>
      </c>
      <c r="J32" s="44">
        <f t="shared" si="2"/>
        <v>0</v>
      </c>
      <c r="K32" s="44">
        <f t="shared" si="4"/>
        <v>0</v>
      </c>
      <c r="L32" s="44">
        <f t="shared" si="3"/>
        <v>0</v>
      </c>
      <c r="M32" s="43" t="str">
        <f t="shared" si="5"/>
        <v>00000000</v>
      </c>
      <c r="N32" s="43" t="str">
        <f t="shared" si="6"/>
        <v>00</v>
      </c>
    </row>
    <row r="33" spans="1:14" ht="20" customHeight="1" x14ac:dyDescent="0.2">
      <c r="A33" s="36" t="str">
        <f t="shared" si="7"/>
        <v>"00000000"</v>
      </c>
      <c r="B33" s="36">
        <v>29</v>
      </c>
      <c r="C33" s="37" t="s">
        <v>18</v>
      </c>
      <c r="D33" s="38">
        <v>0</v>
      </c>
      <c r="E33" s="44">
        <f>IF($C33="","",VLOOKUP($C33,ISA_8_PC_relatif_table!ISA_8_R_table,2,FALSE))</f>
        <v>0</v>
      </c>
      <c r="F33" s="44">
        <f>IF($C33="","",VLOOKUP($C33,ISA_8_PC_relatif_table!ISA_8_R_table,3,FALSE))</f>
        <v>0</v>
      </c>
      <c r="G33" s="44">
        <f>IF($C33="","",VLOOKUP($C33,ISA_8_PC_relatif_table!ISA_8_R_table,4,FALSE))</f>
        <v>0</v>
      </c>
      <c r="H33" s="44">
        <f>IF($C33="","",VLOOKUP($C33,ISA_8_PC_relatif_table!ISA_8_R_table,5,FALSE))</f>
        <v>0</v>
      </c>
      <c r="I33" s="44">
        <f t="shared" si="1"/>
        <v>0</v>
      </c>
      <c r="J33" s="44">
        <f t="shared" si="2"/>
        <v>0</v>
      </c>
      <c r="K33" s="44">
        <f t="shared" si="4"/>
        <v>0</v>
      </c>
      <c r="L33" s="44">
        <f t="shared" si="3"/>
        <v>0</v>
      </c>
      <c r="M33" s="43" t="str">
        <f t="shared" si="5"/>
        <v>00000000</v>
      </c>
      <c r="N33" s="43" t="str">
        <f t="shared" si="6"/>
        <v>00</v>
      </c>
    </row>
    <row r="34" spans="1:14" ht="20" customHeight="1" x14ac:dyDescent="0.2">
      <c r="A34" s="36" t="str">
        <f t="shared" si="7"/>
        <v>"00000000"</v>
      </c>
      <c r="B34" s="36">
        <v>30</v>
      </c>
      <c r="C34" s="37" t="s">
        <v>18</v>
      </c>
      <c r="D34" s="38">
        <v>0</v>
      </c>
      <c r="E34" s="44">
        <f>IF($C34="","",VLOOKUP($C34,ISA_8_PC_relatif_table!ISA_8_R_table,2,FALSE))</f>
        <v>0</v>
      </c>
      <c r="F34" s="44">
        <f>IF($C34="","",VLOOKUP($C34,ISA_8_PC_relatif_table!ISA_8_R_table,3,FALSE))</f>
        <v>0</v>
      </c>
      <c r="G34" s="44">
        <f>IF($C34="","",VLOOKUP($C34,ISA_8_PC_relatif_table!ISA_8_R_table,4,FALSE))</f>
        <v>0</v>
      </c>
      <c r="H34" s="44">
        <f>IF($C34="","",VLOOKUP($C34,ISA_8_PC_relatif_table!ISA_8_R_table,5,FALSE))</f>
        <v>0</v>
      </c>
      <c r="I34" s="44">
        <f t="shared" si="1"/>
        <v>0</v>
      </c>
      <c r="J34" s="44">
        <f t="shared" si="2"/>
        <v>0</v>
      </c>
      <c r="K34" s="44">
        <f t="shared" si="4"/>
        <v>0</v>
      </c>
      <c r="L34" s="44">
        <f t="shared" si="3"/>
        <v>0</v>
      </c>
      <c r="M34" s="43" t="str">
        <f t="shared" si="5"/>
        <v>00000000</v>
      </c>
      <c r="N34" s="43" t="str">
        <f t="shared" si="6"/>
        <v>00</v>
      </c>
    </row>
    <row r="35" spans="1:14" ht="20" customHeight="1" x14ac:dyDescent="0.2">
      <c r="A35" s="36" t="str">
        <f t="shared" si="7"/>
        <v>"00000000"</v>
      </c>
      <c r="B35" s="36">
        <v>31</v>
      </c>
      <c r="C35" s="37" t="s">
        <v>18</v>
      </c>
      <c r="D35" s="38">
        <v>0</v>
      </c>
      <c r="E35" s="44">
        <f>IF($C35="","",VLOOKUP($C35,ISA_8_PC_relatif_table!ISA_8_R_table,2,FALSE))</f>
        <v>0</v>
      </c>
      <c r="F35" s="44">
        <f>IF($C35="","",VLOOKUP($C35,ISA_8_PC_relatif_table!ISA_8_R_table,3,FALSE))</f>
        <v>0</v>
      </c>
      <c r="G35" s="44">
        <f>IF($C35="","",VLOOKUP($C35,ISA_8_PC_relatif_table!ISA_8_R_table,4,FALSE))</f>
        <v>0</v>
      </c>
      <c r="H35" s="44">
        <f>IF($C35="","",VLOOKUP($C35,ISA_8_PC_relatif_table!ISA_8_R_table,5,FALSE))</f>
        <v>0</v>
      </c>
      <c r="I35" s="44">
        <f t="shared" si="1"/>
        <v>0</v>
      </c>
      <c r="J35" s="44">
        <f t="shared" si="2"/>
        <v>0</v>
      </c>
      <c r="K35" s="44">
        <f t="shared" si="4"/>
        <v>0</v>
      </c>
      <c r="L35" s="44">
        <f t="shared" si="3"/>
        <v>0</v>
      </c>
      <c r="M35" s="43" t="str">
        <f t="shared" si="5"/>
        <v>00000000</v>
      </c>
      <c r="N35" s="43" t="str">
        <f t="shared" si="6"/>
        <v>00</v>
      </c>
    </row>
    <row r="36" spans="1:14" ht="20" customHeight="1" x14ac:dyDescent="0.2">
      <c r="A36" s="36" t="str">
        <f t="shared" si="7"/>
        <v>"00000000"</v>
      </c>
      <c r="B36" s="36">
        <v>32</v>
      </c>
      <c r="C36" s="37" t="s">
        <v>18</v>
      </c>
      <c r="D36" s="38">
        <v>0</v>
      </c>
      <c r="E36" s="44">
        <f>IF($C36="","",VLOOKUP($C36,ISA_8_PC_relatif_table!ISA_8_R_table,2,FALSE))</f>
        <v>0</v>
      </c>
      <c r="F36" s="44">
        <f>IF($C36="","",VLOOKUP($C36,ISA_8_PC_relatif_table!ISA_8_R_table,3,FALSE))</f>
        <v>0</v>
      </c>
      <c r="G36" s="44">
        <f>IF($C36="","",VLOOKUP($C36,ISA_8_PC_relatif_table!ISA_8_R_table,4,FALSE))</f>
        <v>0</v>
      </c>
      <c r="H36" s="44">
        <f>IF($C36="","",VLOOKUP($C36,ISA_8_PC_relatif_table!ISA_8_R_table,5,FALSE))</f>
        <v>0</v>
      </c>
      <c r="I36" s="44">
        <f t="shared" ref="I36:I81" si="8">IF($D36="","",MOD(MROUND(($D36-J36*4-K36*2-L36)/8,1),2))</f>
        <v>0</v>
      </c>
      <c r="J36" s="44">
        <f t="shared" ref="J36:J81" si="9">IF($D36="","",MOD(MROUND(($D36-K36*2-L36)/4,1),2))</f>
        <v>0</v>
      </c>
      <c r="K36" s="44">
        <f t="shared" ref="K36:K81" si="10">IF($D36="","",MOD(MROUND(($D36-L36)/2,1),2))</f>
        <v>0</v>
      </c>
      <c r="L36" s="44">
        <f t="shared" ref="L36:L81" si="11">IF($D36="","",MOD($D36,2))</f>
        <v>0</v>
      </c>
      <c r="M36" s="43" t="str">
        <f t="shared" si="5"/>
        <v>00000000</v>
      </c>
      <c r="N36" s="43" t="str">
        <f t="shared" si="6"/>
        <v>00</v>
      </c>
    </row>
    <row r="37" spans="1:14" ht="20" customHeight="1" x14ac:dyDescent="0.2">
      <c r="A37" s="36" t="str">
        <f t="shared" si="7"/>
        <v>"00000000"</v>
      </c>
      <c r="B37" s="36">
        <v>33</v>
      </c>
      <c r="C37" s="37" t="s">
        <v>18</v>
      </c>
      <c r="D37" s="38">
        <v>0</v>
      </c>
      <c r="E37" s="44">
        <f>IF($C37="","",VLOOKUP($C37,ISA_8_PC_relatif_table!ISA_8_R_table,2,FALSE))</f>
        <v>0</v>
      </c>
      <c r="F37" s="44">
        <f>IF($C37="","",VLOOKUP($C37,ISA_8_PC_relatif_table!ISA_8_R_table,3,FALSE))</f>
        <v>0</v>
      </c>
      <c r="G37" s="44">
        <f>IF($C37="","",VLOOKUP($C37,ISA_8_PC_relatif_table!ISA_8_R_table,4,FALSE))</f>
        <v>0</v>
      </c>
      <c r="H37" s="44">
        <f>IF($C37="","",VLOOKUP($C37,ISA_8_PC_relatif_table!ISA_8_R_table,5,FALSE))</f>
        <v>0</v>
      </c>
      <c r="I37" s="44">
        <f t="shared" si="8"/>
        <v>0</v>
      </c>
      <c r="J37" s="44">
        <f t="shared" si="9"/>
        <v>0</v>
      </c>
      <c r="K37" s="44">
        <f t="shared" si="10"/>
        <v>0</v>
      </c>
      <c r="L37" s="44">
        <f t="shared" si="11"/>
        <v>0</v>
      </c>
      <c r="M37" s="43" t="str">
        <f t="shared" si="5"/>
        <v>00000000</v>
      </c>
      <c r="N37" s="43" t="str">
        <f t="shared" si="6"/>
        <v>00</v>
      </c>
    </row>
    <row r="38" spans="1:14" ht="20" customHeight="1" x14ac:dyDescent="0.2">
      <c r="A38" s="36" t="str">
        <f t="shared" si="7"/>
        <v>"00000000"</v>
      </c>
      <c r="B38" s="36">
        <v>34</v>
      </c>
      <c r="C38" s="37" t="s">
        <v>18</v>
      </c>
      <c r="D38" s="38">
        <v>0</v>
      </c>
      <c r="E38" s="44">
        <f>IF($C38="","",VLOOKUP($C38,ISA_8_PC_relatif_table!ISA_8_R_table,2,FALSE))</f>
        <v>0</v>
      </c>
      <c r="F38" s="44">
        <f>IF($C38="","",VLOOKUP($C38,ISA_8_PC_relatif_table!ISA_8_R_table,3,FALSE))</f>
        <v>0</v>
      </c>
      <c r="G38" s="44">
        <f>IF($C38="","",VLOOKUP($C38,ISA_8_PC_relatif_table!ISA_8_R_table,4,FALSE))</f>
        <v>0</v>
      </c>
      <c r="H38" s="44">
        <f>IF($C38="","",VLOOKUP($C38,ISA_8_PC_relatif_table!ISA_8_R_table,5,FALSE))</f>
        <v>0</v>
      </c>
      <c r="I38" s="44">
        <f t="shared" si="8"/>
        <v>0</v>
      </c>
      <c r="J38" s="44">
        <f t="shared" si="9"/>
        <v>0</v>
      </c>
      <c r="K38" s="44">
        <f t="shared" si="10"/>
        <v>0</v>
      </c>
      <c r="L38" s="44">
        <f t="shared" si="11"/>
        <v>0</v>
      </c>
      <c r="M38" s="43" t="str">
        <f t="shared" si="5"/>
        <v>00000000</v>
      </c>
      <c r="N38" s="43" t="str">
        <f t="shared" si="6"/>
        <v>00</v>
      </c>
    </row>
    <row r="39" spans="1:14" ht="20" customHeight="1" x14ac:dyDescent="0.2">
      <c r="A39" s="36" t="str">
        <f t="shared" si="7"/>
        <v>"00000000"</v>
      </c>
      <c r="B39" s="36">
        <v>35</v>
      </c>
      <c r="C39" s="37" t="s">
        <v>18</v>
      </c>
      <c r="D39" s="38">
        <v>0</v>
      </c>
      <c r="E39" s="44">
        <f>IF($C39="","",VLOOKUP($C39,ISA_8_PC_relatif_table!ISA_8_R_table,2,FALSE))</f>
        <v>0</v>
      </c>
      <c r="F39" s="44">
        <f>IF($C39="","",VLOOKUP($C39,ISA_8_PC_relatif_table!ISA_8_R_table,3,FALSE))</f>
        <v>0</v>
      </c>
      <c r="G39" s="44">
        <f>IF($C39="","",VLOOKUP($C39,ISA_8_PC_relatif_table!ISA_8_R_table,4,FALSE))</f>
        <v>0</v>
      </c>
      <c r="H39" s="44">
        <f>IF($C39="","",VLOOKUP($C39,ISA_8_PC_relatif_table!ISA_8_R_table,5,FALSE))</f>
        <v>0</v>
      </c>
      <c r="I39" s="44">
        <f t="shared" si="8"/>
        <v>0</v>
      </c>
      <c r="J39" s="44">
        <f t="shared" si="9"/>
        <v>0</v>
      </c>
      <c r="K39" s="44">
        <f t="shared" si="10"/>
        <v>0</v>
      </c>
      <c r="L39" s="44">
        <f t="shared" si="11"/>
        <v>0</v>
      </c>
      <c r="M39" s="43" t="str">
        <f t="shared" si="5"/>
        <v>00000000</v>
      </c>
      <c r="N39" s="43" t="str">
        <f t="shared" si="6"/>
        <v>00</v>
      </c>
    </row>
    <row r="40" spans="1:14" ht="20" customHeight="1" x14ac:dyDescent="0.2">
      <c r="A40" s="36" t="str">
        <f t="shared" si="7"/>
        <v>"00000000"</v>
      </c>
      <c r="B40" s="36">
        <v>36</v>
      </c>
      <c r="C40" s="37" t="s">
        <v>18</v>
      </c>
      <c r="D40" s="38">
        <v>0</v>
      </c>
      <c r="E40" s="44">
        <f>IF($C40="","",VLOOKUP($C40,ISA_8_PC_relatif_table!ISA_8_R_table,2,FALSE))</f>
        <v>0</v>
      </c>
      <c r="F40" s="44">
        <f>IF($C40="","",VLOOKUP($C40,ISA_8_PC_relatif_table!ISA_8_R_table,3,FALSE))</f>
        <v>0</v>
      </c>
      <c r="G40" s="44">
        <f>IF($C40="","",VLOOKUP($C40,ISA_8_PC_relatif_table!ISA_8_R_table,4,FALSE))</f>
        <v>0</v>
      </c>
      <c r="H40" s="44">
        <f>IF($C40="","",VLOOKUP($C40,ISA_8_PC_relatif_table!ISA_8_R_table,5,FALSE))</f>
        <v>0</v>
      </c>
      <c r="I40" s="44">
        <f t="shared" si="8"/>
        <v>0</v>
      </c>
      <c r="J40" s="44">
        <f t="shared" si="9"/>
        <v>0</v>
      </c>
      <c r="K40" s="44">
        <f t="shared" si="10"/>
        <v>0</v>
      </c>
      <c r="L40" s="44">
        <f t="shared" si="11"/>
        <v>0</v>
      </c>
      <c r="M40" s="43" t="str">
        <f t="shared" si="5"/>
        <v>00000000</v>
      </c>
      <c r="N40" s="43" t="str">
        <f t="shared" si="6"/>
        <v>00</v>
      </c>
    </row>
    <row r="41" spans="1:14" ht="20" customHeight="1" x14ac:dyDescent="0.2">
      <c r="A41" s="36" t="str">
        <f t="shared" si="7"/>
        <v>"00000000"</v>
      </c>
      <c r="B41" s="36">
        <v>37</v>
      </c>
      <c r="C41" s="37" t="s">
        <v>18</v>
      </c>
      <c r="D41" s="38">
        <v>0</v>
      </c>
      <c r="E41" s="44">
        <f>IF($C41="","",VLOOKUP($C41,ISA_8_PC_relatif_table!ISA_8_R_table,2,FALSE))</f>
        <v>0</v>
      </c>
      <c r="F41" s="44">
        <f>IF($C41="","",VLOOKUP($C41,ISA_8_PC_relatif_table!ISA_8_R_table,3,FALSE))</f>
        <v>0</v>
      </c>
      <c r="G41" s="44">
        <f>IF($C41="","",VLOOKUP($C41,ISA_8_PC_relatif_table!ISA_8_R_table,4,FALSE))</f>
        <v>0</v>
      </c>
      <c r="H41" s="44">
        <f>IF($C41="","",VLOOKUP($C41,ISA_8_PC_relatif_table!ISA_8_R_table,5,FALSE))</f>
        <v>0</v>
      </c>
      <c r="I41" s="44">
        <f t="shared" si="8"/>
        <v>0</v>
      </c>
      <c r="J41" s="44">
        <f t="shared" si="9"/>
        <v>0</v>
      </c>
      <c r="K41" s="44">
        <f t="shared" si="10"/>
        <v>0</v>
      </c>
      <c r="L41" s="44">
        <f t="shared" si="11"/>
        <v>0</v>
      </c>
      <c r="M41" s="43" t="str">
        <f t="shared" si="5"/>
        <v>00000000</v>
      </c>
      <c r="N41" s="43" t="str">
        <f t="shared" si="6"/>
        <v>00</v>
      </c>
    </row>
    <row r="42" spans="1:14" ht="20" customHeight="1" x14ac:dyDescent="0.2">
      <c r="A42" s="36" t="str">
        <f t="shared" si="7"/>
        <v>"00000000"</v>
      </c>
      <c r="B42" s="36">
        <v>38</v>
      </c>
      <c r="C42" s="37" t="s">
        <v>18</v>
      </c>
      <c r="D42" s="38">
        <v>0</v>
      </c>
      <c r="E42" s="44">
        <f>IF($C42="","",VLOOKUP($C42,ISA_8_PC_relatif_table!ISA_8_R_table,2,FALSE))</f>
        <v>0</v>
      </c>
      <c r="F42" s="44">
        <f>IF($C42="","",VLOOKUP($C42,ISA_8_PC_relatif_table!ISA_8_R_table,3,FALSE))</f>
        <v>0</v>
      </c>
      <c r="G42" s="44">
        <f>IF($C42="","",VLOOKUP($C42,ISA_8_PC_relatif_table!ISA_8_R_table,4,FALSE))</f>
        <v>0</v>
      </c>
      <c r="H42" s="44">
        <f>IF($C42="","",VLOOKUP($C42,ISA_8_PC_relatif_table!ISA_8_R_table,5,FALSE))</f>
        <v>0</v>
      </c>
      <c r="I42" s="44">
        <f t="shared" si="8"/>
        <v>0</v>
      </c>
      <c r="J42" s="44">
        <f t="shared" si="9"/>
        <v>0</v>
      </c>
      <c r="K42" s="44">
        <f t="shared" si="10"/>
        <v>0</v>
      </c>
      <c r="L42" s="44">
        <f t="shared" si="11"/>
        <v>0</v>
      </c>
      <c r="M42" s="43" t="str">
        <f t="shared" si="5"/>
        <v>00000000</v>
      </c>
      <c r="N42" s="43" t="str">
        <f t="shared" si="6"/>
        <v>00</v>
      </c>
    </row>
    <row r="43" spans="1:14" ht="20" customHeight="1" x14ac:dyDescent="0.2">
      <c r="A43" s="36" t="str">
        <f t="shared" si="7"/>
        <v>"00000000"</v>
      </c>
      <c r="B43" s="36">
        <v>39</v>
      </c>
      <c r="C43" s="37" t="s">
        <v>18</v>
      </c>
      <c r="D43" s="38">
        <v>0</v>
      </c>
      <c r="E43" s="44">
        <f>IF($C43="","",VLOOKUP($C43,ISA_8_PC_relatif_table!ISA_8_R_table,2,FALSE))</f>
        <v>0</v>
      </c>
      <c r="F43" s="44">
        <f>IF($C43="","",VLOOKUP($C43,ISA_8_PC_relatif_table!ISA_8_R_table,3,FALSE))</f>
        <v>0</v>
      </c>
      <c r="G43" s="44">
        <f>IF($C43="","",VLOOKUP($C43,ISA_8_PC_relatif_table!ISA_8_R_table,4,FALSE))</f>
        <v>0</v>
      </c>
      <c r="H43" s="44">
        <f>IF($C43="","",VLOOKUP($C43,ISA_8_PC_relatif_table!ISA_8_R_table,5,FALSE))</f>
        <v>0</v>
      </c>
      <c r="I43" s="44">
        <f t="shared" si="8"/>
        <v>0</v>
      </c>
      <c r="J43" s="44">
        <f t="shared" si="9"/>
        <v>0</v>
      </c>
      <c r="K43" s="44">
        <f t="shared" si="10"/>
        <v>0</v>
      </c>
      <c r="L43" s="44">
        <f t="shared" si="11"/>
        <v>0</v>
      </c>
      <c r="M43" s="43" t="str">
        <f t="shared" si="5"/>
        <v>00000000</v>
      </c>
      <c r="N43" s="43" t="str">
        <f t="shared" si="6"/>
        <v>00</v>
      </c>
    </row>
    <row r="44" spans="1:14" ht="20" customHeight="1" x14ac:dyDescent="0.2">
      <c r="A44" s="36" t="str">
        <f t="shared" si="7"/>
        <v>"00000000"</v>
      </c>
      <c r="B44" s="36">
        <v>40</v>
      </c>
      <c r="C44" s="37" t="s">
        <v>18</v>
      </c>
      <c r="D44" s="38">
        <v>0</v>
      </c>
      <c r="E44" s="44">
        <f>IF($C44="","",VLOOKUP($C44,ISA_8_PC_relatif_table!ISA_8_R_table,2,FALSE))</f>
        <v>0</v>
      </c>
      <c r="F44" s="44">
        <f>IF($C44="","",VLOOKUP($C44,ISA_8_PC_relatif_table!ISA_8_R_table,3,FALSE))</f>
        <v>0</v>
      </c>
      <c r="G44" s="44">
        <f>IF($C44="","",VLOOKUP($C44,ISA_8_PC_relatif_table!ISA_8_R_table,4,FALSE))</f>
        <v>0</v>
      </c>
      <c r="H44" s="44">
        <f>IF($C44="","",VLOOKUP($C44,ISA_8_PC_relatif_table!ISA_8_R_table,5,FALSE))</f>
        <v>0</v>
      </c>
      <c r="I44" s="44">
        <f t="shared" si="8"/>
        <v>0</v>
      </c>
      <c r="J44" s="44">
        <f t="shared" si="9"/>
        <v>0</v>
      </c>
      <c r="K44" s="44">
        <f t="shared" si="10"/>
        <v>0</v>
      </c>
      <c r="L44" s="44">
        <f t="shared" si="11"/>
        <v>0</v>
      </c>
      <c r="M44" s="43" t="str">
        <f t="shared" si="5"/>
        <v>00000000</v>
      </c>
      <c r="N44" s="43" t="str">
        <f t="shared" si="6"/>
        <v>00</v>
      </c>
    </row>
    <row r="45" spans="1:14" ht="20" customHeight="1" x14ac:dyDescent="0.2">
      <c r="A45" s="36" t="str">
        <f t="shared" si="7"/>
        <v>"00000000"</v>
      </c>
      <c r="B45" s="36">
        <v>41</v>
      </c>
      <c r="C45" s="37" t="s">
        <v>18</v>
      </c>
      <c r="D45" s="38">
        <v>0</v>
      </c>
      <c r="E45" s="44">
        <f>IF($C45="","",VLOOKUP($C45,ISA_8_PC_relatif_table!ISA_8_R_table,2,FALSE))</f>
        <v>0</v>
      </c>
      <c r="F45" s="44">
        <f>IF($C45="","",VLOOKUP($C45,ISA_8_PC_relatif_table!ISA_8_R_table,3,FALSE))</f>
        <v>0</v>
      </c>
      <c r="G45" s="44">
        <f>IF($C45="","",VLOOKUP($C45,ISA_8_PC_relatif_table!ISA_8_R_table,4,FALSE))</f>
        <v>0</v>
      </c>
      <c r="H45" s="44">
        <f>IF($C45="","",VLOOKUP($C45,ISA_8_PC_relatif_table!ISA_8_R_table,5,FALSE))</f>
        <v>0</v>
      </c>
      <c r="I45" s="44">
        <f t="shared" si="8"/>
        <v>0</v>
      </c>
      <c r="J45" s="44">
        <f t="shared" si="9"/>
        <v>0</v>
      </c>
      <c r="K45" s="44">
        <f t="shared" si="10"/>
        <v>0</v>
      </c>
      <c r="L45" s="44">
        <f t="shared" si="11"/>
        <v>0</v>
      </c>
      <c r="M45" s="43" t="str">
        <f t="shared" si="5"/>
        <v>00000000</v>
      </c>
      <c r="N45" s="43" t="str">
        <f t="shared" si="6"/>
        <v>00</v>
      </c>
    </row>
    <row r="46" spans="1:14" ht="20" customHeight="1" x14ac:dyDescent="0.2">
      <c r="A46" s="36" t="str">
        <f t="shared" si="7"/>
        <v>"00000000"</v>
      </c>
      <c r="B46" s="36">
        <v>42</v>
      </c>
      <c r="C46" s="37" t="s">
        <v>18</v>
      </c>
      <c r="D46" s="38">
        <v>0</v>
      </c>
      <c r="E46" s="44">
        <f>IF($C46="","",VLOOKUP($C46,ISA_8_PC_relatif_table!ISA_8_R_table,2,FALSE))</f>
        <v>0</v>
      </c>
      <c r="F46" s="44">
        <f>IF($C46="","",VLOOKUP($C46,ISA_8_PC_relatif_table!ISA_8_R_table,3,FALSE))</f>
        <v>0</v>
      </c>
      <c r="G46" s="44">
        <f>IF($C46="","",VLOOKUP($C46,ISA_8_PC_relatif_table!ISA_8_R_table,4,FALSE))</f>
        <v>0</v>
      </c>
      <c r="H46" s="44">
        <f>IF($C46="","",VLOOKUP($C46,ISA_8_PC_relatif_table!ISA_8_R_table,5,FALSE))</f>
        <v>0</v>
      </c>
      <c r="I46" s="44">
        <f t="shared" si="8"/>
        <v>0</v>
      </c>
      <c r="J46" s="44">
        <f t="shared" si="9"/>
        <v>0</v>
      </c>
      <c r="K46" s="44">
        <f t="shared" si="10"/>
        <v>0</v>
      </c>
      <c r="L46" s="44">
        <f t="shared" si="11"/>
        <v>0</v>
      </c>
      <c r="M46" s="43" t="str">
        <f t="shared" si="5"/>
        <v>00000000</v>
      </c>
      <c r="N46" s="43" t="str">
        <f t="shared" si="6"/>
        <v>00</v>
      </c>
    </row>
    <row r="47" spans="1:14" ht="20" customHeight="1" x14ac:dyDescent="0.2">
      <c r="A47" s="36" t="str">
        <f t="shared" si="7"/>
        <v>"00000000"</v>
      </c>
      <c r="B47" s="36">
        <v>43</v>
      </c>
      <c r="C47" s="37" t="s">
        <v>18</v>
      </c>
      <c r="D47" s="38">
        <v>0</v>
      </c>
      <c r="E47" s="44">
        <f>IF($C47="","",VLOOKUP($C47,ISA_8_PC_relatif_table!ISA_8_R_table,2,FALSE))</f>
        <v>0</v>
      </c>
      <c r="F47" s="44">
        <f>IF($C47="","",VLOOKUP($C47,ISA_8_PC_relatif_table!ISA_8_R_table,3,FALSE))</f>
        <v>0</v>
      </c>
      <c r="G47" s="44">
        <f>IF($C47="","",VLOOKUP($C47,ISA_8_PC_relatif_table!ISA_8_R_table,4,FALSE))</f>
        <v>0</v>
      </c>
      <c r="H47" s="44">
        <f>IF($C47="","",VLOOKUP($C47,ISA_8_PC_relatif_table!ISA_8_R_table,5,FALSE))</f>
        <v>0</v>
      </c>
      <c r="I47" s="44">
        <f t="shared" si="8"/>
        <v>0</v>
      </c>
      <c r="J47" s="44">
        <f t="shared" si="9"/>
        <v>0</v>
      </c>
      <c r="K47" s="44">
        <f t="shared" si="10"/>
        <v>0</v>
      </c>
      <c r="L47" s="44">
        <f t="shared" si="11"/>
        <v>0</v>
      </c>
      <c r="M47" s="43" t="str">
        <f t="shared" si="5"/>
        <v>00000000</v>
      </c>
      <c r="N47" s="43" t="str">
        <f t="shared" si="6"/>
        <v>00</v>
      </c>
    </row>
    <row r="48" spans="1:14" ht="20" customHeight="1" x14ac:dyDescent="0.2">
      <c r="A48" s="36" t="str">
        <f t="shared" si="7"/>
        <v>"00000000"</v>
      </c>
      <c r="B48" s="36">
        <v>44</v>
      </c>
      <c r="C48" s="37" t="s">
        <v>18</v>
      </c>
      <c r="D48" s="38">
        <v>0</v>
      </c>
      <c r="E48" s="44">
        <f>IF($C48="","",VLOOKUP($C48,ISA_8_PC_relatif_table!ISA_8_R_table,2,FALSE))</f>
        <v>0</v>
      </c>
      <c r="F48" s="44">
        <f>IF($C48="","",VLOOKUP($C48,ISA_8_PC_relatif_table!ISA_8_R_table,3,FALSE))</f>
        <v>0</v>
      </c>
      <c r="G48" s="44">
        <f>IF($C48="","",VLOOKUP($C48,ISA_8_PC_relatif_table!ISA_8_R_table,4,FALSE))</f>
        <v>0</v>
      </c>
      <c r="H48" s="44">
        <f>IF($C48="","",VLOOKUP($C48,ISA_8_PC_relatif_table!ISA_8_R_table,5,FALSE))</f>
        <v>0</v>
      </c>
      <c r="I48" s="44">
        <f t="shared" si="8"/>
        <v>0</v>
      </c>
      <c r="J48" s="44">
        <f t="shared" si="9"/>
        <v>0</v>
      </c>
      <c r="K48" s="44">
        <f t="shared" si="10"/>
        <v>0</v>
      </c>
      <c r="L48" s="44">
        <f t="shared" si="11"/>
        <v>0</v>
      </c>
      <c r="M48" s="43" t="str">
        <f t="shared" si="5"/>
        <v>00000000</v>
      </c>
      <c r="N48" s="43" t="str">
        <f t="shared" si="6"/>
        <v>00</v>
      </c>
    </row>
    <row r="49" spans="1:14" ht="20" customHeight="1" x14ac:dyDescent="0.2">
      <c r="A49" s="36" t="str">
        <f t="shared" si="7"/>
        <v>"00000000"</v>
      </c>
      <c r="B49" s="36">
        <v>45</v>
      </c>
      <c r="C49" s="37" t="s">
        <v>18</v>
      </c>
      <c r="D49" s="38">
        <v>0</v>
      </c>
      <c r="E49" s="44">
        <f>IF($C49="","",VLOOKUP($C49,ISA_8_PC_relatif_table!ISA_8_R_table,2,FALSE))</f>
        <v>0</v>
      </c>
      <c r="F49" s="44">
        <f>IF($C49="","",VLOOKUP($C49,ISA_8_PC_relatif_table!ISA_8_R_table,3,FALSE))</f>
        <v>0</v>
      </c>
      <c r="G49" s="44">
        <f>IF($C49="","",VLOOKUP($C49,ISA_8_PC_relatif_table!ISA_8_R_table,4,FALSE))</f>
        <v>0</v>
      </c>
      <c r="H49" s="44">
        <f>IF($C49="","",VLOOKUP($C49,ISA_8_PC_relatif_table!ISA_8_R_table,5,FALSE))</f>
        <v>0</v>
      </c>
      <c r="I49" s="44">
        <f t="shared" si="8"/>
        <v>0</v>
      </c>
      <c r="J49" s="44">
        <f t="shared" si="9"/>
        <v>0</v>
      </c>
      <c r="K49" s="44">
        <f t="shared" si="10"/>
        <v>0</v>
      </c>
      <c r="L49" s="44">
        <f t="shared" si="11"/>
        <v>0</v>
      </c>
      <c r="M49" s="43" t="str">
        <f t="shared" si="5"/>
        <v>00000000</v>
      </c>
      <c r="N49" s="43" t="str">
        <f t="shared" si="6"/>
        <v>00</v>
      </c>
    </row>
    <row r="50" spans="1:14" ht="20" customHeight="1" x14ac:dyDescent="0.2">
      <c r="A50" s="36" t="str">
        <f t="shared" si="7"/>
        <v>"00000000"</v>
      </c>
      <c r="B50" s="36">
        <v>46</v>
      </c>
      <c r="C50" s="37" t="s">
        <v>18</v>
      </c>
      <c r="D50" s="38">
        <v>0</v>
      </c>
      <c r="E50" s="44">
        <f>IF($C50="","",VLOOKUP($C50,ISA_8_PC_relatif_table!ISA_8_R_table,2,FALSE))</f>
        <v>0</v>
      </c>
      <c r="F50" s="44">
        <f>IF($C50="","",VLOOKUP($C50,ISA_8_PC_relatif_table!ISA_8_R_table,3,FALSE))</f>
        <v>0</v>
      </c>
      <c r="G50" s="44">
        <f>IF($C50="","",VLOOKUP($C50,ISA_8_PC_relatif_table!ISA_8_R_table,4,FALSE))</f>
        <v>0</v>
      </c>
      <c r="H50" s="44">
        <f>IF($C50="","",VLOOKUP($C50,ISA_8_PC_relatif_table!ISA_8_R_table,5,FALSE))</f>
        <v>0</v>
      </c>
      <c r="I50" s="44">
        <f t="shared" si="8"/>
        <v>0</v>
      </c>
      <c r="J50" s="44">
        <f t="shared" si="9"/>
        <v>0</v>
      </c>
      <c r="K50" s="44">
        <f t="shared" si="10"/>
        <v>0</v>
      </c>
      <c r="L50" s="44">
        <f t="shared" si="11"/>
        <v>0</v>
      </c>
      <c r="M50" s="43" t="str">
        <f t="shared" si="5"/>
        <v>00000000</v>
      </c>
      <c r="N50" s="43" t="str">
        <f t="shared" si="6"/>
        <v>00</v>
      </c>
    </row>
    <row r="51" spans="1:14" ht="20" customHeight="1" x14ac:dyDescent="0.2">
      <c r="A51" s="36" t="str">
        <f t="shared" si="7"/>
        <v>"00000000"</v>
      </c>
      <c r="B51" s="36">
        <v>47</v>
      </c>
      <c r="C51" s="37" t="s">
        <v>18</v>
      </c>
      <c r="D51" s="38">
        <v>0</v>
      </c>
      <c r="E51" s="44">
        <f>IF($C51="","",VLOOKUP($C51,ISA_8_PC_relatif_table!ISA_8_R_table,2,FALSE))</f>
        <v>0</v>
      </c>
      <c r="F51" s="44">
        <f>IF($C51="","",VLOOKUP($C51,ISA_8_PC_relatif_table!ISA_8_R_table,3,FALSE))</f>
        <v>0</v>
      </c>
      <c r="G51" s="44">
        <f>IF($C51="","",VLOOKUP($C51,ISA_8_PC_relatif_table!ISA_8_R_table,4,FALSE))</f>
        <v>0</v>
      </c>
      <c r="H51" s="44">
        <f>IF($C51="","",VLOOKUP($C51,ISA_8_PC_relatif_table!ISA_8_R_table,5,FALSE))</f>
        <v>0</v>
      </c>
      <c r="I51" s="44">
        <f t="shared" si="8"/>
        <v>0</v>
      </c>
      <c r="J51" s="44">
        <f t="shared" si="9"/>
        <v>0</v>
      </c>
      <c r="K51" s="44">
        <f t="shared" si="10"/>
        <v>0</v>
      </c>
      <c r="L51" s="44">
        <f t="shared" si="11"/>
        <v>0</v>
      </c>
      <c r="M51" s="43" t="str">
        <f t="shared" si="5"/>
        <v>00000000</v>
      </c>
      <c r="N51" s="43" t="str">
        <f t="shared" si="6"/>
        <v>00</v>
      </c>
    </row>
    <row r="52" spans="1:14" ht="20" customHeight="1" x14ac:dyDescent="0.2">
      <c r="A52" s="36" t="str">
        <f t="shared" si="7"/>
        <v>"00000000"</v>
      </c>
      <c r="B52" s="36">
        <v>48</v>
      </c>
      <c r="C52" s="37" t="s">
        <v>18</v>
      </c>
      <c r="D52" s="38">
        <v>0</v>
      </c>
      <c r="E52" s="44">
        <f>IF($C52="","",VLOOKUP($C52,ISA_8_PC_relatif_table!ISA_8_R_table,2,FALSE))</f>
        <v>0</v>
      </c>
      <c r="F52" s="44">
        <f>IF($C52="","",VLOOKUP($C52,ISA_8_PC_relatif_table!ISA_8_R_table,3,FALSE))</f>
        <v>0</v>
      </c>
      <c r="G52" s="44">
        <f>IF($C52="","",VLOOKUP($C52,ISA_8_PC_relatif_table!ISA_8_R_table,4,FALSE))</f>
        <v>0</v>
      </c>
      <c r="H52" s="44">
        <f>IF($C52="","",VLOOKUP($C52,ISA_8_PC_relatif_table!ISA_8_R_table,5,FALSE))</f>
        <v>0</v>
      </c>
      <c r="I52" s="44">
        <f t="shared" si="8"/>
        <v>0</v>
      </c>
      <c r="J52" s="44">
        <f t="shared" si="9"/>
        <v>0</v>
      </c>
      <c r="K52" s="44">
        <f t="shared" si="10"/>
        <v>0</v>
      </c>
      <c r="L52" s="44">
        <f t="shared" si="11"/>
        <v>0</v>
      </c>
      <c r="M52" s="43" t="str">
        <f t="shared" si="5"/>
        <v>00000000</v>
      </c>
      <c r="N52" s="43" t="str">
        <f t="shared" si="6"/>
        <v>00</v>
      </c>
    </row>
    <row r="53" spans="1:14" ht="20" customHeight="1" x14ac:dyDescent="0.2">
      <c r="A53" s="36" t="str">
        <f t="shared" si="7"/>
        <v>"00000000"</v>
      </c>
      <c r="B53" s="36">
        <v>49</v>
      </c>
      <c r="C53" s="37" t="s">
        <v>18</v>
      </c>
      <c r="D53" s="38">
        <v>0</v>
      </c>
      <c r="E53" s="44">
        <f>IF($C53="","",VLOOKUP($C53,ISA_8_PC_relatif_table!ISA_8_R_table,2,FALSE))</f>
        <v>0</v>
      </c>
      <c r="F53" s="44">
        <f>IF($C53="","",VLOOKUP($C53,ISA_8_PC_relatif_table!ISA_8_R_table,3,FALSE))</f>
        <v>0</v>
      </c>
      <c r="G53" s="44">
        <f>IF($C53="","",VLOOKUP($C53,ISA_8_PC_relatif_table!ISA_8_R_table,4,FALSE))</f>
        <v>0</v>
      </c>
      <c r="H53" s="44">
        <f>IF($C53="","",VLOOKUP($C53,ISA_8_PC_relatif_table!ISA_8_R_table,5,FALSE))</f>
        <v>0</v>
      </c>
      <c r="I53" s="44">
        <f t="shared" si="8"/>
        <v>0</v>
      </c>
      <c r="J53" s="44">
        <f t="shared" si="9"/>
        <v>0</v>
      </c>
      <c r="K53" s="44">
        <f t="shared" si="10"/>
        <v>0</v>
      </c>
      <c r="L53" s="44">
        <f t="shared" si="11"/>
        <v>0</v>
      </c>
      <c r="M53" s="43" t="str">
        <f t="shared" si="5"/>
        <v>00000000</v>
      </c>
      <c r="N53" s="43" t="str">
        <f t="shared" si="6"/>
        <v>00</v>
      </c>
    </row>
    <row r="54" spans="1:14" ht="20" customHeight="1" x14ac:dyDescent="0.2">
      <c r="A54" s="36" t="str">
        <f t="shared" si="7"/>
        <v>"00000000"</v>
      </c>
      <c r="B54" s="36">
        <v>50</v>
      </c>
      <c r="C54" s="37" t="s">
        <v>18</v>
      </c>
      <c r="D54" s="38">
        <v>0</v>
      </c>
      <c r="E54" s="44">
        <f>IF($C54="","",VLOOKUP($C54,ISA_8_PC_relatif_table!ISA_8_R_table,2,FALSE))</f>
        <v>0</v>
      </c>
      <c r="F54" s="44">
        <f>IF($C54="","",VLOOKUP($C54,ISA_8_PC_relatif_table!ISA_8_R_table,3,FALSE))</f>
        <v>0</v>
      </c>
      <c r="G54" s="44">
        <f>IF($C54="","",VLOOKUP($C54,ISA_8_PC_relatif_table!ISA_8_R_table,4,FALSE))</f>
        <v>0</v>
      </c>
      <c r="H54" s="44">
        <f>IF($C54="","",VLOOKUP($C54,ISA_8_PC_relatif_table!ISA_8_R_table,5,FALSE))</f>
        <v>0</v>
      </c>
      <c r="I54" s="44">
        <f t="shared" si="8"/>
        <v>0</v>
      </c>
      <c r="J54" s="44">
        <f t="shared" si="9"/>
        <v>0</v>
      </c>
      <c r="K54" s="44">
        <f t="shared" si="10"/>
        <v>0</v>
      </c>
      <c r="L54" s="44">
        <f t="shared" si="11"/>
        <v>0</v>
      </c>
      <c r="M54" s="43" t="str">
        <f t="shared" si="5"/>
        <v>00000000</v>
      </c>
      <c r="N54" s="43" t="str">
        <f t="shared" si="6"/>
        <v>00</v>
      </c>
    </row>
    <row r="55" spans="1:14" ht="20" customHeight="1" x14ac:dyDescent="0.2">
      <c r="A55" s="36" t="str">
        <f t="shared" si="7"/>
        <v>"00000000"</v>
      </c>
      <c r="B55" s="36">
        <v>51</v>
      </c>
      <c r="C55" s="37" t="s">
        <v>18</v>
      </c>
      <c r="D55" s="38">
        <v>0</v>
      </c>
      <c r="E55" s="44">
        <f>IF($C55="","",VLOOKUP($C55,ISA_8_PC_relatif_table!ISA_8_R_table,2,FALSE))</f>
        <v>0</v>
      </c>
      <c r="F55" s="44">
        <f>IF($C55="","",VLOOKUP($C55,ISA_8_PC_relatif_table!ISA_8_R_table,3,FALSE))</f>
        <v>0</v>
      </c>
      <c r="G55" s="44">
        <f>IF($C55="","",VLOOKUP($C55,ISA_8_PC_relatif_table!ISA_8_R_table,4,FALSE))</f>
        <v>0</v>
      </c>
      <c r="H55" s="44">
        <f>IF($C55="","",VLOOKUP($C55,ISA_8_PC_relatif_table!ISA_8_R_table,5,FALSE))</f>
        <v>0</v>
      </c>
      <c r="I55" s="44">
        <f t="shared" si="8"/>
        <v>0</v>
      </c>
      <c r="J55" s="44">
        <f t="shared" si="9"/>
        <v>0</v>
      </c>
      <c r="K55" s="44">
        <f t="shared" si="10"/>
        <v>0</v>
      </c>
      <c r="L55" s="44">
        <f t="shared" si="11"/>
        <v>0</v>
      </c>
      <c r="M55" s="43" t="str">
        <f t="shared" si="5"/>
        <v>00000000</v>
      </c>
      <c r="N55" s="43" t="str">
        <f t="shared" si="6"/>
        <v>00</v>
      </c>
    </row>
    <row r="56" spans="1:14" ht="20" customHeight="1" x14ac:dyDescent="0.2">
      <c r="A56" s="36" t="str">
        <f t="shared" si="7"/>
        <v>"00000000"</v>
      </c>
      <c r="B56" s="36">
        <v>52</v>
      </c>
      <c r="C56" s="37" t="s">
        <v>18</v>
      </c>
      <c r="D56" s="38">
        <v>0</v>
      </c>
      <c r="E56" s="44">
        <f>IF($C56="","",VLOOKUP($C56,ISA_8_PC_relatif_table!ISA_8_R_table,2,FALSE))</f>
        <v>0</v>
      </c>
      <c r="F56" s="44">
        <f>IF($C56="","",VLOOKUP($C56,ISA_8_PC_relatif_table!ISA_8_R_table,3,FALSE))</f>
        <v>0</v>
      </c>
      <c r="G56" s="44">
        <f>IF($C56="","",VLOOKUP($C56,ISA_8_PC_relatif_table!ISA_8_R_table,4,FALSE))</f>
        <v>0</v>
      </c>
      <c r="H56" s="44">
        <f>IF($C56="","",VLOOKUP($C56,ISA_8_PC_relatif_table!ISA_8_R_table,5,FALSE))</f>
        <v>0</v>
      </c>
      <c r="I56" s="44">
        <f t="shared" si="8"/>
        <v>0</v>
      </c>
      <c r="J56" s="44">
        <f t="shared" si="9"/>
        <v>0</v>
      </c>
      <c r="K56" s="44">
        <f t="shared" si="10"/>
        <v>0</v>
      </c>
      <c r="L56" s="44">
        <f t="shared" si="11"/>
        <v>0</v>
      </c>
      <c r="M56" s="43" t="str">
        <f t="shared" si="5"/>
        <v>00000000</v>
      </c>
      <c r="N56" s="43" t="str">
        <f t="shared" si="6"/>
        <v>00</v>
      </c>
    </row>
    <row r="57" spans="1:14" ht="20" customHeight="1" x14ac:dyDescent="0.2">
      <c r="A57" s="36" t="str">
        <f t="shared" si="7"/>
        <v>"00000000"</v>
      </c>
      <c r="B57" s="36">
        <v>53</v>
      </c>
      <c r="C57" s="37" t="s">
        <v>18</v>
      </c>
      <c r="D57" s="38">
        <v>0</v>
      </c>
      <c r="E57" s="44">
        <f>IF($C57="","",VLOOKUP($C57,ISA_8_PC_relatif_table!ISA_8_R_table,2,FALSE))</f>
        <v>0</v>
      </c>
      <c r="F57" s="44">
        <f>IF($C57="","",VLOOKUP($C57,ISA_8_PC_relatif_table!ISA_8_R_table,3,FALSE))</f>
        <v>0</v>
      </c>
      <c r="G57" s="44">
        <f>IF($C57="","",VLOOKUP($C57,ISA_8_PC_relatif_table!ISA_8_R_table,4,FALSE))</f>
        <v>0</v>
      </c>
      <c r="H57" s="44">
        <f>IF($C57="","",VLOOKUP($C57,ISA_8_PC_relatif_table!ISA_8_R_table,5,FALSE))</f>
        <v>0</v>
      </c>
      <c r="I57" s="44">
        <f t="shared" si="8"/>
        <v>0</v>
      </c>
      <c r="J57" s="44">
        <f t="shared" si="9"/>
        <v>0</v>
      </c>
      <c r="K57" s="44">
        <f t="shared" si="10"/>
        <v>0</v>
      </c>
      <c r="L57" s="44">
        <f t="shared" si="11"/>
        <v>0</v>
      </c>
      <c r="M57" s="43" t="str">
        <f t="shared" si="5"/>
        <v>00000000</v>
      </c>
      <c r="N57" s="43" t="str">
        <f t="shared" si="6"/>
        <v>00</v>
      </c>
    </row>
    <row r="58" spans="1:14" ht="20" customHeight="1" x14ac:dyDescent="0.2">
      <c r="A58" s="36" t="str">
        <f t="shared" si="7"/>
        <v>"00000000"</v>
      </c>
      <c r="B58" s="36">
        <v>54</v>
      </c>
      <c r="C58" s="37" t="s">
        <v>18</v>
      </c>
      <c r="D58" s="38">
        <v>0</v>
      </c>
      <c r="E58" s="44">
        <f>IF($C58="","",VLOOKUP($C58,ISA_8_PC_relatif_table!ISA_8_R_table,2,FALSE))</f>
        <v>0</v>
      </c>
      <c r="F58" s="44">
        <f>IF($C58="","",VLOOKUP($C58,ISA_8_PC_relatif_table!ISA_8_R_table,3,FALSE))</f>
        <v>0</v>
      </c>
      <c r="G58" s="44">
        <f>IF($C58="","",VLOOKUP($C58,ISA_8_PC_relatif_table!ISA_8_R_table,4,FALSE))</f>
        <v>0</v>
      </c>
      <c r="H58" s="44">
        <f>IF($C58="","",VLOOKUP($C58,ISA_8_PC_relatif_table!ISA_8_R_table,5,FALSE))</f>
        <v>0</v>
      </c>
      <c r="I58" s="44">
        <f t="shared" si="8"/>
        <v>0</v>
      </c>
      <c r="J58" s="44">
        <f t="shared" si="9"/>
        <v>0</v>
      </c>
      <c r="K58" s="44">
        <f t="shared" si="10"/>
        <v>0</v>
      </c>
      <c r="L58" s="44">
        <f t="shared" si="11"/>
        <v>0</v>
      </c>
      <c r="M58" s="43" t="str">
        <f t="shared" si="5"/>
        <v>00000000</v>
      </c>
      <c r="N58" s="43" t="str">
        <f t="shared" si="6"/>
        <v>00</v>
      </c>
    </row>
    <row r="59" spans="1:14" ht="20" customHeight="1" x14ac:dyDescent="0.2">
      <c r="A59" s="36" t="str">
        <f t="shared" si="7"/>
        <v>"00000000"</v>
      </c>
      <c r="B59" s="36">
        <v>55</v>
      </c>
      <c r="C59" s="37" t="s">
        <v>18</v>
      </c>
      <c r="D59" s="38">
        <v>0</v>
      </c>
      <c r="E59" s="44">
        <f>IF($C59="","",VLOOKUP($C59,ISA_8_PC_relatif_table!ISA_8_R_table,2,FALSE))</f>
        <v>0</v>
      </c>
      <c r="F59" s="44">
        <f>IF($C59="","",VLOOKUP($C59,ISA_8_PC_relatif_table!ISA_8_R_table,3,FALSE))</f>
        <v>0</v>
      </c>
      <c r="G59" s="44">
        <f>IF($C59="","",VLOOKUP($C59,ISA_8_PC_relatif_table!ISA_8_R_table,4,FALSE))</f>
        <v>0</v>
      </c>
      <c r="H59" s="44">
        <f>IF($C59="","",VLOOKUP($C59,ISA_8_PC_relatif_table!ISA_8_R_table,5,FALSE))</f>
        <v>0</v>
      </c>
      <c r="I59" s="44">
        <f t="shared" si="8"/>
        <v>0</v>
      </c>
      <c r="J59" s="44">
        <f t="shared" si="9"/>
        <v>0</v>
      </c>
      <c r="K59" s="44">
        <f t="shared" si="10"/>
        <v>0</v>
      </c>
      <c r="L59" s="44">
        <f t="shared" si="11"/>
        <v>0</v>
      </c>
      <c r="M59" s="43" t="str">
        <f t="shared" si="5"/>
        <v>00000000</v>
      </c>
      <c r="N59" s="43" t="str">
        <f t="shared" si="6"/>
        <v>00</v>
      </c>
    </row>
    <row r="60" spans="1:14" ht="20" customHeight="1" x14ac:dyDescent="0.2">
      <c r="A60" s="36" t="str">
        <f t="shared" si="7"/>
        <v>"00000000"</v>
      </c>
      <c r="B60" s="36">
        <v>56</v>
      </c>
      <c r="C60" s="37" t="s">
        <v>18</v>
      </c>
      <c r="D60" s="38">
        <v>0</v>
      </c>
      <c r="E60" s="44">
        <f>IF($C60="","",VLOOKUP($C60,ISA_8_PC_relatif_table!ISA_8_R_table,2,FALSE))</f>
        <v>0</v>
      </c>
      <c r="F60" s="44">
        <f>IF($C60="","",VLOOKUP($C60,ISA_8_PC_relatif_table!ISA_8_R_table,3,FALSE))</f>
        <v>0</v>
      </c>
      <c r="G60" s="44">
        <f>IF($C60="","",VLOOKUP($C60,ISA_8_PC_relatif_table!ISA_8_R_table,4,FALSE))</f>
        <v>0</v>
      </c>
      <c r="H60" s="44">
        <f>IF($C60="","",VLOOKUP($C60,ISA_8_PC_relatif_table!ISA_8_R_table,5,FALSE))</f>
        <v>0</v>
      </c>
      <c r="I60" s="44">
        <f t="shared" si="8"/>
        <v>0</v>
      </c>
      <c r="J60" s="44">
        <f t="shared" si="9"/>
        <v>0</v>
      </c>
      <c r="K60" s="44">
        <f t="shared" si="10"/>
        <v>0</v>
      </c>
      <c r="L60" s="44">
        <f t="shared" si="11"/>
        <v>0</v>
      </c>
      <c r="M60" s="43" t="str">
        <f t="shared" si="5"/>
        <v>00000000</v>
      </c>
      <c r="N60" s="43" t="str">
        <f t="shared" si="6"/>
        <v>00</v>
      </c>
    </row>
    <row r="61" spans="1:14" ht="20" customHeight="1" x14ac:dyDescent="0.2">
      <c r="A61" s="36" t="str">
        <f t="shared" si="7"/>
        <v>"00000000"</v>
      </c>
      <c r="B61" s="36">
        <v>57</v>
      </c>
      <c r="C61" s="37" t="s">
        <v>18</v>
      </c>
      <c r="D61" s="38">
        <v>0</v>
      </c>
      <c r="E61" s="44">
        <f>IF($C61="","",VLOOKUP($C61,ISA_8_PC_relatif_table!ISA_8_R_table,2,FALSE))</f>
        <v>0</v>
      </c>
      <c r="F61" s="44">
        <f>IF($C61="","",VLOOKUP($C61,ISA_8_PC_relatif_table!ISA_8_R_table,3,FALSE))</f>
        <v>0</v>
      </c>
      <c r="G61" s="44">
        <f>IF($C61="","",VLOOKUP($C61,ISA_8_PC_relatif_table!ISA_8_R_table,4,FALSE))</f>
        <v>0</v>
      </c>
      <c r="H61" s="44">
        <f>IF($C61="","",VLOOKUP($C61,ISA_8_PC_relatif_table!ISA_8_R_table,5,FALSE))</f>
        <v>0</v>
      </c>
      <c r="I61" s="44">
        <f t="shared" si="8"/>
        <v>0</v>
      </c>
      <c r="J61" s="44">
        <f t="shared" si="9"/>
        <v>0</v>
      </c>
      <c r="K61" s="44">
        <f t="shared" si="10"/>
        <v>0</v>
      </c>
      <c r="L61" s="44">
        <f t="shared" si="11"/>
        <v>0</v>
      </c>
      <c r="M61" s="43" t="str">
        <f t="shared" si="5"/>
        <v>00000000</v>
      </c>
      <c r="N61" s="43" t="str">
        <f t="shared" si="6"/>
        <v>00</v>
      </c>
    </row>
    <row r="62" spans="1:14" ht="20" customHeight="1" x14ac:dyDescent="0.2">
      <c r="A62" s="36" t="str">
        <f t="shared" si="7"/>
        <v>"00000000"</v>
      </c>
      <c r="B62" s="36">
        <v>58</v>
      </c>
      <c r="C62" s="37" t="s">
        <v>18</v>
      </c>
      <c r="D62" s="38">
        <v>0</v>
      </c>
      <c r="E62" s="44">
        <f>IF($C62="","",VLOOKUP($C62,ISA_8_PC_relatif_table!ISA_8_R_table,2,FALSE))</f>
        <v>0</v>
      </c>
      <c r="F62" s="44">
        <f>IF($C62="","",VLOOKUP($C62,ISA_8_PC_relatif_table!ISA_8_R_table,3,FALSE))</f>
        <v>0</v>
      </c>
      <c r="G62" s="44">
        <f>IF($C62="","",VLOOKUP($C62,ISA_8_PC_relatif_table!ISA_8_R_table,4,FALSE))</f>
        <v>0</v>
      </c>
      <c r="H62" s="44">
        <f>IF($C62="","",VLOOKUP($C62,ISA_8_PC_relatif_table!ISA_8_R_table,5,FALSE))</f>
        <v>0</v>
      </c>
      <c r="I62" s="44">
        <f t="shared" si="8"/>
        <v>0</v>
      </c>
      <c r="J62" s="44">
        <f t="shared" si="9"/>
        <v>0</v>
      </c>
      <c r="K62" s="44">
        <f t="shared" si="10"/>
        <v>0</v>
      </c>
      <c r="L62" s="44">
        <f t="shared" si="11"/>
        <v>0</v>
      </c>
      <c r="M62" s="43" t="str">
        <f t="shared" si="5"/>
        <v>00000000</v>
      </c>
      <c r="N62" s="43" t="str">
        <f t="shared" si="6"/>
        <v>00</v>
      </c>
    </row>
    <row r="63" spans="1:14" ht="20" customHeight="1" x14ac:dyDescent="0.2">
      <c r="A63" s="36" t="str">
        <f t="shared" si="7"/>
        <v>"00000000"</v>
      </c>
      <c r="B63" s="36">
        <v>59</v>
      </c>
      <c r="C63" s="37" t="s">
        <v>18</v>
      </c>
      <c r="D63" s="38">
        <v>0</v>
      </c>
      <c r="E63" s="44">
        <f>IF($C63="","",VLOOKUP($C63,ISA_8_PC_relatif_table!ISA_8_R_table,2,FALSE))</f>
        <v>0</v>
      </c>
      <c r="F63" s="44">
        <f>IF($C63="","",VLOOKUP($C63,ISA_8_PC_relatif_table!ISA_8_R_table,3,FALSE))</f>
        <v>0</v>
      </c>
      <c r="G63" s="44">
        <f>IF($C63="","",VLOOKUP($C63,ISA_8_PC_relatif_table!ISA_8_R_table,4,FALSE))</f>
        <v>0</v>
      </c>
      <c r="H63" s="44">
        <f>IF($C63="","",VLOOKUP($C63,ISA_8_PC_relatif_table!ISA_8_R_table,5,FALSE))</f>
        <v>0</v>
      </c>
      <c r="I63" s="44">
        <f t="shared" si="8"/>
        <v>0</v>
      </c>
      <c r="J63" s="44">
        <f t="shared" si="9"/>
        <v>0</v>
      </c>
      <c r="K63" s="44">
        <f t="shared" si="10"/>
        <v>0</v>
      </c>
      <c r="L63" s="44">
        <f t="shared" si="11"/>
        <v>0</v>
      </c>
      <c r="M63" s="43" t="str">
        <f t="shared" si="5"/>
        <v>00000000</v>
      </c>
      <c r="N63" s="43" t="str">
        <f t="shared" si="6"/>
        <v>00</v>
      </c>
    </row>
    <row r="64" spans="1:14" ht="20" customHeight="1" x14ac:dyDescent="0.2">
      <c r="A64" s="36" t="str">
        <f t="shared" si="7"/>
        <v>"00000000"</v>
      </c>
      <c r="B64" s="36">
        <v>60</v>
      </c>
      <c r="C64" s="37" t="s">
        <v>18</v>
      </c>
      <c r="D64" s="38">
        <v>0</v>
      </c>
      <c r="E64" s="44">
        <f>IF($C64="","",VLOOKUP($C64,ISA_8_PC_relatif_table!ISA_8_R_table,2,FALSE))</f>
        <v>0</v>
      </c>
      <c r="F64" s="44">
        <f>IF($C64="","",VLOOKUP($C64,ISA_8_PC_relatif_table!ISA_8_R_table,3,FALSE))</f>
        <v>0</v>
      </c>
      <c r="G64" s="44">
        <f>IF($C64="","",VLOOKUP($C64,ISA_8_PC_relatif_table!ISA_8_R_table,4,FALSE))</f>
        <v>0</v>
      </c>
      <c r="H64" s="44">
        <f>IF($C64="","",VLOOKUP($C64,ISA_8_PC_relatif_table!ISA_8_R_table,5,FALSE))</f>
        <v>0</v>
      </c>
      <c r="I64" s="44">
        <f t="shared" si="8"/>
        <v>0</v>
      </c>
      <c r="J64" s="44">
        <f t="shared" si="9"/>
        <v>0</v>
      </c>
      <c r="K64" s="44">
        <f t="shared" si="10"/>
        <v>0</v>
      </c>
      <c r="L64" s="44">
        <f t="shared" si="11"/>
        <v>0</v>
      </c>
      <c r="M64" s="43" t="str">
        <f t="shared" si="5"/>
        <v>00000000</v>
      </c>
      <c r="N64" s="43" t="str">
        <f t="shared" si="6"/>
        <v>00</v>
      </c>
    </row>
    <row r="65" spans="1:14" ht="20" customHeight="1" x14ac:dyDescent="0.2">
      <c r="A65" s="36" t="str">
        <f t="shared" si="7"/>
        <v>"00000000"</v>
      </c>
      <c r="B65" s="36">
        <v>61</v>
      </c>
      <c r="C65" s="37" t="s">
        <v>18</v>
      </c>
      <c r="D65" s="38">
        <v>0</v>
      </c>
      <c r="E65" s="44">
        <f>IF($C65="","",VLOOKUP($C65,ISA_8_PC_relatif_table!ISA_8_R_table,2,FALSE))</f>
        <v>0</v>
      </c>
      <c r="F65" s="44">
        <f>IF($C65="","",VLOOKUP($C65,ISA_8_PC_relatif_table!ISA_8_R_table,3,FALSE))</f>
        <v>0</v>
      </c>
      <c r="G65" s="44">
        <f>IF($C65="","",VLOOKUP($C65,ISA_8_PC_relatif_table!ISA_8_R_table,4,FALSE))</f>
        <v>0</v>
      </c>
      <c r="H65" s="44">
        <f>IF($C65="","",VLOOKUP($C65,ISA_8_PC_relatif_table!ISA_8_R_table,5,FALSE))</f>
        <v>0</v>
      </c>
      <c r="I65" s="44">
        <f t="shared" si="8"/>
        <v>0</v>
      </c>
      <c r="J65" s="44">
        <f t="shared" si="9"/>
        <v>0</v>
      </c>
      <c r="K65" s="44">
        <f t="shared" si="10"/>
        <v>0</v>
      </c>
      <c r="L65" s="44">
        <f t="shared" si="11"/>
        <v>0</v>
      </c>
      <c r="M65" s="43" t="str">
        <f t="shared" si="5"/>
        <v>00000000</v>
      </c>
      <c r="N65" s="43" t="str">
        <f t="shared" si="6"/>
        <v>00</v>
      </c>
    </row>
    <row r="66" spans="1:14" ht="20" customHeight="1" x14ac:dyDescent="0.2">
      <c r="A66" s="36" t="str">
        <f t="shared" si="7"/>
        <v>"00000000"</v>
      </c>
      <c r="B66" s="36">
        <v>62</v>
      </c>
      <c r="C66" s="37" t="s">
        <v>18</v>
      </c>
      <c r="D66" s="38">
        <v>0</v>
      </c>
      <c r="E66" s="44">
        <f>IF($C66="","",VLOOKUP($C66,ISA_8_PC_relatif_table!ISA_8_R_table,2,FALSE))</f>
        <v>0</v>
      </c>
      <c r="F66" s="44">
        <f>IF($C66="","",VLOOKUP($C66,ISA_8_PC_relatif_table!ISA_8_R_table,3,FALSE))</f>
        <v>0</v>
      </c>
      <c r="G66" s="44">
        <f>IF($C66="","",VLOOKUP($C66,ISA_8_PC_relatif_table!ISA_8_R_table,4,FALSE))</f>
        <v>0</v>
      </c>
      <c r="H66" s="44">
        <f>IF($C66="","",VLOOKUP($C66,ISA_8_PC_relatif_table!ISA_8_R_table,5,FALSE))</f>
        <v>0</v>
      </c>
      <c r="I66" s="44">
        <f t="shared" si="8"/>
        <v>0</v>
      </c>
      <c r="J66" s="44">
        <f t="shared" si="9"/>
        <v>0</v>
      </c>
      <c r="K66" s="44">
        <f t="shared" si="10"/>
        <v>0</v>
      </c>
      <c r="L66" s="44">
        <f t="shared" si="11"/>
        <v>0</v>
      </c>
      <c r="M66" s="43" t="str">
        <f t="shared" si="5"/>
        <v>00000000</v>
      </c>
      <c r="N66" s="43" t="str">
        <f t="shared" si="6"/>
        <v>00</v>
      </c>
    </row>
    <row r="67" spans="1:14" ht="20" customHeight="1" x14ac:dyDescent="0.2">
      <c r="A67" s="36" t="str">
        <f t="shared" si="7"/>
        <v>"00000000"</v>
      </c>
      <c r="B67" s="36">
        <v>63</v>
      </c>
      <c r="C67" s="37" t="s">
        <v>18</v>
      </c>
      <c r="D67" s="38">
        <v>0</v>
      </c>
      <c r="E67" s="44">
        <f>IF($C67="","",VLOOKUP($C67,ISA_8_PC_relatif_table!ISA_8_R_table,2,FALSE))</f>
        <v>0</v>
      </c>
      <c r="F67" s="44">
        <f>IF($C67="","",VLOOKUP($C67,ISA_8_PC_relatif_table!ISA_8_R_table,3,FALSE))</f>
        <v>0</v>
      </c>
      <c r="G67" s="44">
        <f>IF($C67="","",VLOOKUP($C67,ISA_8_PC_relatif_table!ISA_8_R_table,4,FALSE))</f>
        <v>0</v>
      </c>
      <c r="H67" s="44">
        <f>IF($C67="","",VLOOKUP($C67,ISA_8_PC_relatif_table!ISA_8_R_table,5,FALSE))</f>
        <v>0</v>
      </c>
      <c r="I67" s="44">
        <f t="shared" si="8"/>
        <v>0</v>
      </c>
      <c r="J67" s="44">
        <f t="shared" si="9"/>
        <v>0</v>
      </c>
      <c r="K67" s="44">
        <f t="shared" si="10"/>
        <v>0</v>
      </c>
      <c r="L67" s="44">
        <f t="shared" si="11"/>
        <v>0</v>
      </c>
      <c r="M67" s="43" t="str">
        <f t="shared" si="5"/>
        <v>00000000</v>
      </c>
      <c r="N67" s="43" t="str">
        <f t="shared" si="6"/>
        <v>00</v>
      </c>
    </row>
    <row r="68" spans="1:14" ht="20" customHeight="1" x14ac:dyDescent="0.2">
      <c r="A68" s="36" t="str">
        <f t="shared" si="7"/>
        <v>"00000000"</v>
      </c>
      <c r="B68" s="36">
        <v>64</v>
      </c>
      <c r="C68" s="37" t="s">
        <v>18</v>
      </c>
      <c r="D68" s="38">
        <v>0</v>
      </c>
      <c r="E68" s="44">
        <f>IF($C68="","",VLOOKUP($C68,ISA_8_PC_relatif_table!ISA_8_R_table,2,FALSE))</f>
        <v>0</v>
      </c>
      <c r="F68" s="44">
        <f>IF($C68="","",VLOOKUP($C68,ISA_8_PC_relatif_table!ISA_8_R_table,3,FALSE))</f>
        <v>0</v>
      </c>
      <c r="G68" s="44">
        <f>IF($C68="","",VLOOKUP($C68,ISA_8_PC_relatif_table!ISA_8_R_table,4,FALSE))</f>
        <v>0</v>
      </c>
      <c r="H68" s="44">
        <f>IF($C68="","",VLOOKUP($C68,ISA_8_PC_relatif_table!ISA_8_R_table,5,FALSE))</f>
        <v>0</v>
      </c>
      <c r="I68" s="44">
        <f t="shared" si="8"/>
        <v>0</v>
      </c>
      <c r="J68" s="44">
        <f t="shared" si="9"/>
        <v>0</v>
      </c>
      <c r="K68" s="44">
        <f t="shared" si="10"/>
        <v>0</v>
      </c>
      <c r="L68" s="44">
        <f t="shared" si="11"/>
        <v>0</v>
      </c>
      <c r="M68" s="43" t="str">
        <f t="shared" si="5"/>
        <v>00000000</v>
      </c>
      <c r="N68" s="43" t="str">
        <f t="shared" si="6"/>
        <v>00</v>
      </c>
    </row>
    <row r="69" spans="1:14" ht="20" customHeight="1" x14ac:dyDescent="0.2">
      <c r="A69" s="36" t="str">
        <f t="shared" si="7"/>
        <v>"00000000"</v>
      </c>
      <c r="B69" s="36">
        <v>65</v>
      </c>
      <c r="C69" s="37" t="s">
        <v>18</v>
      </c>
      <c r="D69" s="38">
        <v>0</v>
      </c>
      <c r="E69" s="44">
        <f>IF($C69="","",VLOOKUP($C69,ISA_8_PC_relatif_table!ISA_8_R_table,2,FALSE))</f>
        <v>0</v>
      </c>
      <c r="F69" s="44">
        <f>IF($C69="","",VLOOKUP($C69,ISA_8_PC_relatif_table!ISA_8_R_table,3,FALSE))</f>
        <v>0</v>
      </c>
      <c r="G69" s="44">
        <f>IF($C69="","",VLOOKUP($C69,ISA_8_PC_relatif_table!ISA_8_R_table,4,FALSE))</f>
        <v>0</v>
      </c>
      <c r="H69" s="44">
        <f>IF($C69="","",VLOOKUP($C69,ISA_8_PC_relatif_table!ISA_8_R_table,5,FALSE))</f>
        <v>0</v>
      </c>
      <c r="I69" s="44">
        <f t="shared" si="8"/>
        <v>0</v>
      </c>
      <c r="J69" s="44">
        <f t="shared" si="9"/>
        <v>0</v>
      </c>
      <c r="K69" s="44">
        <f t="shared" si="10"/>
        <v>0</v>
      </c>
      <c r="L69" s="44">
        <f t="shared" si="11"/>
        <v>0</v>
      </c>
      <c r="M69" s="43" t="str">
        <f t="shared" ref="M69:M131" si="12">""&amp;E69&amp;F69&amp;G69&amp;H69&amp;I69&amp;J69&amp;K69&amp;L69&amp;""</f>
        <v>00000000</v>
      </c>
      <c r="N69" s="43" t="str">
        <f t="shared" ref="N69:N131" si="13">IF(LEN(BIN2HEX(M69))=1,"0"&amp;BIN2HEX(M69),BIN2HEX(M69))</f>
        <v>00</v>
      </c>
    </row>
    <row r="70" spans="1:14" ht="20" customHeight="1" x14ac:dyDescent="0.2">
      <c r="A70" s="36" t="str">
        <f t="shared" si="7"/>
        <v>"00000000"</v>
      </c>
      <c r="B70" s="36">
        <v>66</v>
      </c>
      <c r="C70" s="37" t="s">
        <v>18</v>
      </c>
      <c r="D70" s="38">
        <v>0</v>
      </c>
      <c r="E70" s="44">
        <f>IF($C70="","",VLOOKUP($C70,ISA_8_PC_relatif_table!ISA_8_R_table,2,FALSE))</f>
        <v>0</v>
      </c>
      <c r="F70" s="44">
        <f>IF($C70="","",VLOOKUP($C70,ISA_8_PC_relatif_table!ISA_8_R_table,3,FALSE))</f>
        <v>0</v>
      </c>
      <c r="G70" s="44">
        <f>IF($C70="","",VLOOKUP($C70,ISA_8_PC_relatif_table!ISA_8_R_table,4,FALSE))</f>
        <v>0</v>
      </c>
      <c r="H70" s="44">
        <f>IF($C70="","",VLOOKUP($C70,ISA_8_PC_relatif_table!ISA_8_R_table,5,FALSE))</f>
        <v>0</v>
      </c>
      <c r="I70" s="44">
        <f t="shared" si="8"/>
        <v>0</v>
      </c>
      <c r="J70" s="44">
        <f t="shared" si="9"/>
        <v>0</v>
      </c>
      <c r="K70" s="44">
        <f t="shared" si="10"/>
        <v>0</v>
      </c>
      <c r="L70" s="44">
        <f t="shared" si="11"/>
        <v>0</v>
      </c>
      <c r="M70" s="43" t="str">
        <f t="shared" si="12"/>
        <v>00000000</v>
      </c>
      <c r="N70" s="43" t="str">
        <f t="shared" si="13"/>
        <v>00</v>
      </c>
    </row>
    <row r="71" spans="1:14" ht="20" customHeight="1" x14ac:dyDescent="0.2">
      <c r="A71" s="36" t="str">
        <f t="shared" si="7"/>
        <v>"00000000"</v>
      </c>
      <c r="B71" s="36">
        <v>67</v>
      </c>
      <c r="C71" s="37" t="s">
        <v>18</v>
      </c>
      <c r="D71" s="38">
        <v>0</v>
      </c>
      <c r="E71" s="44">
        <f>IF($C71="","",VLOOKUP($C71,ISA_8_PC_relatif_table!ISA_8_R_table,2,FALSE))</f>
        <v>0</v>
      </c>
      <c r="F71" s="44">
        <f>IF($C71="","",VLOOKUP($C71,ISA_8_PC_relatif_table!ISA_8_R_table,3,FALSE))</f>
        <v>0</v>
      </c>
      <c r="G71" s="44">
        <f>IF($C71="","",VLOOKUP($C71,ISA_8_PC_relatif_table!ISA_8_R_table,4,FALSE))</f>
        <v>0</v>
      </c>
      <c r="H71" s="44">
        <f>IF($C71="","",VLOOKUP($C71,ISA_8_PC_relatif_table!ISA_8_R_table,5,FALSE))</f>
        <v>0</v>
      </c>
      <c r="I71" s="44">
        <f t="shared" si="8"/>
        <v>0</v>
      </c>
      <c r="J71" s="44">
        <f t="shared" si="9"/>
        <v>0</v>
      </c>
      <c r="K71" s="44">
        <f t="shared" si="10"/>
        <v>0</v>
      </c>
      <c r="L71" s="44">
        <f t="shared" si="11"/>
        <v>0</v>
      </c>
      <c r="M71" s="43" t="str">
        <f t="shared" si="12"/>
        <v>00000000</v>
      </c>
      <c r="N71" s="43" t="str">
        <f t="shared" si="13"/>
        <v>00</v>
      </c>
    </row>
    <row r="72" spans="1:14" ht="20" customHeight="1" x14ac:dyDescent="0.2">
      <c r="A72" s="36" t="str">
        <f t="shared" si="7"/>
        <v>"00000000"</v>
      </c>
      <c r="B72" s="36">
        <v>68</v>
      </c>
      <c r="C72" s="37" t="s">
        <v>18</v>
      </c>
      <c r="D72" s="38">
        <v>0</v>
      </c>
      <c r="E72" s="44">
        <f>IF($C72="","",VLOOKUP($C72,ISA_8_PC_relatif_table!ISA_8_R_table,2,FALSE))</f>
        <v>0</v>
      </c>
      <c r="F72" s="44">
        <f>IF($C72="","",VLOOKUP($C72,ISA_8_PC_relatif_table!ISA_8_R_table,3,FALSE))</f>
        <v>0</v>
      </c>
      <c r="G72" s="44">
        <f>IF($C72="","",VLOOKUP($C72,ISA_8_PC_relatif_table!ISA_8_R_table,4,FALSE))</f>
        <v>0</v>
      </c>
      <c r="H72" s="44">
        <f>IF($C72="","",VLOOKUP($C72,ISA_8_PC_relatif_table!ISA_8_R_table,5,FALSE))</f>
        <v>0</v>
      </c>
      <c r="I72" s="44">
        <f t="shared" si="8"/>
        <v>0</v>
      </c>
      <c r="J72" s="44">
        <f t="shared" si="9"/>
        <v>0</v>
      </c>
      <c r="K72" s="44">
        <f t="shared" si="10"/>
        <v>0</v>
      </c>
      <c r="L72" s="44">
        <f t="shared" si="11"/>
        <v>0</v>
      </c>
      <c r="M72" s="43" t="str">
        <f t="shared" si="12"/>
        <v>00000000</v>
      </c>
      <c r="N72" s="43" t="str">
        <f t="shared" si="13"/>
        <v>00</v>
      </c>
    </row>
    <row r="73" spans="1:14" ht="20" customHeight="1" x14ac:dyDescent="0.2">
      <c r="A73" s="36" t="str">
        <f t="shared" si="7"/>
        <v>"00000000"</v>
      </c>
      <c r="B73" s="36">
        <v>69</v>
      </c>
      <c r="C73" s="37" t="s">
        <v>18</v>
      </c>
      <c r="D73" s="38">
        <v>0</v>
      </c>
      <c r="E73" s="44">
        <f>IF($C73="","",VLOOKUP($C73,ISA_8_PC_relatif_table!ISA_8_R_table,2,FALSE))</f>
        <v>0</v>
      </c>
      <c r="F73" s="44">
        <f>IF($C73="","",VLOOKUP($C73,ISA_8_PC_relatif_table!ISA_8_R_table,3,FALSE))</f>
        <v>0</v>
      </c>
      <c r="G73" s="44">
        <f>IF($C73="","",VLOOKUP($C73,ISA_8_PC_relatif_table!ISA_8_R_table,4,FALSE))</f>
        <v>0</v>
      </c>
      <c r="H73" s="44">
        <f>IF($C73="","",VLOOKUP($C73,ISA_8_PC_relatif_table!ISA_8_R_table,5,FALSE))</f>
        <v>0</v>
      </c>
      <c r="I73" s="44">
        <f t="shared" si="8"/>
        <v>0</v>
      </c>
      <c r="J73" s="44">
        <f t="shared" si="9"/>
        <v>0</v>
      </c>
      <c r="K73" s="44">
        <f t="shared" si="10"/>
        <v>0</v>
      </c>
      <c r="L73" s="44">
        <f t="shared" si="11"/>
        <v>0</v>
      </c>
      <c r="M73" s="43" t="str">
        <f t="shared" si="12"/>
        <v>00000000</v>
      </c>
      <c r="N73" s="43" t="str">
        <f t="shared" si="13"/>
        <v>00</v>
      </c>
    </row>
    <row r="74" spans="1:14" ht="20" customHeight="1" x14ac:dyDescent="0.2">
      <c r="A74" s="36" t="str">
        <f t="shared" si="7"/>
        <v>"00000000"</v>
      </c>
      <c r="B74" s="36">
        <v>70</v>
      </c>
      <c r="C74" s="37" t="s">
        <v>18</v>
      </c>
      <c r="D74" s="38">
        <v>0</v>
      </c>
      <c r="E74" s="44">
        <f>IF($C74="","",VLOOKUP($C74,ISA_8_PC_relatif_table!ISA_8_R_table,2,FALSE))</f>
        <v>0</v>
      </c>
      <c r="F74" s="44">
        <f>IF($C74="","",VLOOKUP($C74,ISA_8_PC_relatif_table!ISA_8_R_table,3,FALSE))</f>
        <v>0</v>
      </c>
      <c r="G74" s="44">
        <f>IF($C74="","",VLOOKUP($C74,ISA_8_PC_relatif_table!ISA_8_R_table,4,FALSE))</f>
        <v>0</v>
      </c>
      <c r="H74" s="44">
        <f>IF($C74="","",VLOOKUP($C74,ISA_8_PC_relatif_table!ISA_8_R_table,5,FALSE))</f>
        <v>0</v>
      </c>
      <c r="I74" s="44">
        <f t="shared" si="8"/>
        <v>0</v>
      </c>
      <c r="J74" s="44">
        <f t="shared" si="9"/>
        <v>0</v>
      </c>
      <c r="K74" s="44">
        <f t="shared" si="10"/>
        <v>0</v>
      </c>
      <c r="L74" s="44">
        <f t="shared" si="11"/>
        <v>0</v>
      </c>
      <c r="M74" s="43" t="str">
        <f t="shared" si="12"/>
        <v>00000000</v>
      </c>
      <c r="N74" s="43" t="str">
        <f t="shared" si="13"/>
        <v>00</v>
      </c>
    </row>
    <row r="75" spans="1:14" ht="20" customHeight="1" x14ac:dyDescent="0.2">
      <c r="A75" s="36" t="str">
        <f t="shared" si="7"/>
        <v>"00000000"</v>
      </c>
      <c r="B75" s="36">
        <v>71</v>
      </c>
      <c r="C75" s="37" t="s">
        <v>18</v>
      </c>
      <c r="D75" s="38">
        <v>0</v>
      </c>
      <c r="E75" s="44">
        <f>IF($C75="","",VLOOKUP($C75,ISA_8_PC_relatif_table!ISA_8_R_table,2,FALSE))</f>
        <v>0</v>
      </c>
      <c r="F75" s="44">
        <f>IF($C75="","",VLOOKUP($C75,ISA_8_PC_relatif_table!ISA_8_R_table,3,FALSE))</f>
        <v>0</v>
      </c>
      <c r="G75" s="44">
        <f>IF($C75="","",VLOOKUP($C75,ISA_8_PC_relatif_table!ISA_8_R_table,4,FALSE))</f>
        <v>0</v>
      </c>
      <c r="H75" s="44">
        <f>IF($C75="","",VLOOKUP($C75,ISA_8_PC_relatif_table!ISA_8_R_table,5,FALSE))</f>
        <v>0</v>
      </c>
      <c r="I75" s="44">
        <f t="shared" si="8"/>
        <v>0</v>
      </c>
      <c r="J75" s="44">
        <f t="shared" si="9"/>
        <v>0</v>
      </c>
      <c r="K75" s="44">
        <f t="shared" si="10"/>
        <v>0</v>
      </c>
      <c r="L75" s="44">
        <f t="shared" si="11"/>
        <v>0</v>
      </c>
      <c r="M75" s="43" t="str">
        <f t="shared" si="12"/>
        <v>00000000</v>
      </c>
      <c r="N75" s="43" t="str">
        <f t="shared" si="13"/>
        <v>00</v>
      </c>
    </row>
    <row r="76" spans="1:14" ht="20" customHeight="1" x14ac:dyDescent="0.2">
      <c r="A76" s="36" t="str">
        <f t="shared" si="7"/>
        <v>"00000000"</v>
      </c>
      <c r="B76" s="36">
        <v>72</v>
      </c>
      <c r="C76" s="37" t="s">
        <v>18</v>
      </c>
      <c r="D76" s="38">
        <v>0</v>
      </c>
      <c r="E76" s="44">
        <f>IF($C76="","",VLOOKUP($C76,ISA_8_PC_relatif_table!ISA_8_R_table,2,FALSE))</f>
        <v>0</v>
      </c>
      <c r="F76" s="44">
        <f>IF($C76="","",VLOOKUP($C76,ISA_8_PC_relatif_table!ISA_8_R_table,3,FALSE))</f>
        <v>0</v>
      </c>
      <c r="G76" s="44">
        <f>IF($C76="","",VLOOKUP($C76,ISA_8_PC_relatif_table!ISA_8_R_table,4,FALSE))</f>
        <v>0</v>
      </c>
      <c r="H76" s="44">
        <f>IF($C76="","",VLOOKUP($C76,ISA_8_PC_relatif_table!ISA_8_R_table,5,FALSE))</f>
        <v>0</v>
      </c>
      <c r="I76" s="44">
        <f t="shared" si="8"/>
        <v>0</v>
      </c>
      <c r="J76" s="44">
        <f t="shared" si="9"/>
        <v>0</v>
      </c>
      <c r="K76" s="44">
        <f t="shared" si="10"/>
        <v>0</v>
      </c>
      <c r="L76" s="44">
        <f t="shared" si="11"/>
        <v>0</v>
      </c>
      <c r="M76" s="43" t="str">
        <f t="shared" si="12"/>
        <v>00000000</v>
      </c>
      <c r="N76" s="43" t="str">
        <f t="shared" si="13"/>
        <v>00</v>
      </c>
    </row>
    <row r="77" spans="1:14" ht="20" customHeight="1" x14ac:dyDescent="0.2">
      <c r="A77" s="36" t="str">
        <f t="shared" si="7"/>
        <v>"00000000"</v>
      </c>
      <c r="B77" s="36">
        <v>73</v>
      </c>
      <c r="C77" s="37" t="s">
        <v>18</v>
      </c>
      <c r="D77" s="38">
        <v>0</v>
      </c>
      <c r="E77" s="44">
        <f>IF($C77="","",VLOOKUP($C77,ISA_8_PC_relatif_table!ISA_8_R_table,2,FALSE))</f>
        <v>0</v>
      </c>
      <c r="F77" s="44">
        <f>IF($C77="","",VLOOKUP($C77,ISA_8_PC_relatif_table!ISA_8_R_table,3,FALSE))</f>
        <v>0</v>
      </c>
      <c r="G77" s="44">
        <f>IF($C77="","",VLOOKUP($C77,ISA_8_PC_relatif_table!ISA_8_R_table,4,FALSE))</f>
        <v>0</v>
      </c>
      <c r="H77" s="44">
        <f>IF($C77="","",VLOOKUP($C77,ISA_8_PC_relatif_table!ISA_8_R_table,5,FALSE))</f>
        <v>0</v>
      </c>
      <c r="I77" s="44">
        <f t="shared" si="8"/>
        <v>0</v>
      </c>
      <c r="J77" s="44">
        <f t="shared" si="9"/>
        <v>0</v>
      </c>
      <c r="K77" s="44">
        <f t="shared" si="10"/>
        <v>0</v>
      </c>
      <c r="L77" s="44">
        <f t="shared" si="11"/>
        <v>0</v>
      </c>
      <c r="M77" s="43" t="str">
        <f t="shared" si="12"/>
        <v>00000000</v>
      </c>
      <c r="N77" s="43" t="str">
        <f t="shared" si="13"/>
        <v>00</v>
      </c>
    </row>
    <row r="78" spans="1:14" ht="20" customHeight="1" x14ac:dyDescent="0.2">
      <c r="A78" s="36" t="str">
        <f t="shared" si="7"/>
        <v>"00000000"</v>
      </c>
      <c r="B78" s="36">
        <v>74</v>
      </c>
      <c r="C78" s="37" t="s">
        <v>18</v>
      </c>
      <c r="D78" s="38">
        <v>0</v>
      </c>
      <c r="E78" s="44">
        <f>IF($C78="","",VLOOKUP($C78,ISA_8_PC_relatif_table!ISA_8_R_table,2,FALSE))</f>
        <v>0</v>
      </c>
      <c r="F78" s="44">
        <f>IF($C78="","",VLOOKUP($C78,ISA_8_PC_relatif_table!ISA_8_R_table,3,FALSE))</f>
        <v>0</v>
      </c>
      <c r="G78" s="44">
        <f>IF($C78="","",VLOOKUP($C78,ISA_8_PC_relatif_table!ISA_8_R_table,4,FALSE))</f>
        <v>0</v>
      </c>
      <c r="H78" s="44">
        <f>IF($C78="","",VLOOKUP($C78,ISA_8_PC_relatif_table!ISA_8_R_table,5,FALSE))</f>
        <v>0</v>
      </c>
      <c r="I78" s="44">
        <f t="shared" si="8"/>
        <v>0</v>
      </c>
      <c r="J78" s="44">
        <f t="shared" si="9"/>
        <v>0</v>
      </c>
      <c r="K78" s="44">
        <f t="shared" si="10"/>
        <v>0</v>
      </c>
      <c r="L78" s="44">
        <f t="shared" si="11"/>
        <v>0</v>
      </c>
      <c r="M78" s="43" t="str">
        <f t="shared" si="12"/>
        <v>00000000</v>
      </c>
      <c r="N78" s="43" t="str">
        <f t="shared" si="13"/>
        <v>00</v>
      </c>
    </row>
    <row r="79" spans="1:14" ht="20" customHeight="1" x14ac:dyDescent="0.2">
      <c r="A79" s="36" t="str">
        <f t="shared" si="7"/>
        <v>"00000000"</v>
      </c>
      <c r="B79" s="36">
        <v>75</v>
      </c>
      <c r="C79" s="37" t="s">
        <v>18</v>
      </c>
      <c r="D79" s="38">
        <v>0</v>
      </c>
      <c r="E79" s="44">
        <f>IF($C79="","",VLOOKUP($C79,ISA_8_PC_relatif_table!ISA_8_R_table,2,FALSE))</f>
        <v>0</v>
      </c>
      <c r="F79" s="44">
        <f>IF($C79="","",VLOOKUP($C79,ISA_8_PC_relatif_table!ISA_8_R_table,3,FALSE))</f>
        <v>0</v>
      </c>
      <c r="G79" s="44">
        <f>IF($C79="","",VLOOKUP($C79,ISA_8_PC_relatif_table!ISA_8_R_table,4,FALSE))</f>
        <v>0</v>
      </c>
      <c r="H79" s="44">
        <f>IF($C79="","",VLOOKUP($C79,ISA_8_PC_relatif_table!ISA_8_R_table,5,FALSE))</f>
        <v>0</v>
      </c>
      <c r="I79" s="44">
        <f t="shared" si="8"/>
        <v>0</v>
      </c>
      <c r="J79" s="44">
        <f t="shared" si="9"/>
        <v>0</v>
      </c>
      <c r="K79" s="44">
        <f t="shared" si="10"/>
        <v>0</v>
      </c>
      <c r="L79" s="44">
        <f t="shared" si="11"/>
        <v>0</v>
      </c>
      <c r="M79" s="43" t="str">
        <f t="shared" si="12"/>
        <v>00000000</v>
      </c>
      <c r="N79" s="43" t="str">
        <f t="shared" si="13"/>
        <v>00</v>
      </c>
    </row>
    <row r="80" spans="1:14" ht="20" customHeight="1" x14ac:dyDescent="0.2">
      <c r="A80" s="36" t="str">
        <f t="shared" si="7"/>
        <v>"00000000"</v>
      </c>
      <c r="B80" s="36">
        <v>76</v>
      </c>
      <c r="C80" s="37" t="s">
        <v>18</v>
      </c>
      <c r="D80" s="38">
        <v>0</v>
      </c>
      <c r="E80" s="44">
        <f>IF($C80="","",VLOOKUP($C80,ISA_8_PC_relatif_table!ISA_8_R_table,2,FALSE))</f>
        <v>0</v>
      </c>
      <c r="F80" s="44">
        <f>IF($C80="","",VLOOKUP($C80,ISA_8_PC_relatif_table!ISA_8_R_table,3,FALSE))</f>
        <v>0</v>
      </c>
      <c r="G80" s="44">
        <f>IF($C80="","",VLOOKUP($C80,ISA_8_PC_relatif_table!ISA_8_R_table,4,FALSE))</f>
        <v>0</v>
      </c>
      <c r="H80" s="44">
        <f>IF($C80="","",VLOOKUP($C80,ISA_8_PC_relatif_table!ISA_8_R_table,5,FALSE))</f>
        <v>0</v>
      </c>
      <c r="I80" s="44">
        <f t="shared" si="8"/>
        <v>0</v>
      </c>
      <c r="J80" s="44">
        <f t="shared" si="9"/>
        <v>0</v>
      </c>
      <c r="K80" s="44">
        <f t="shared" si="10"/>
        <v>0</v>
      </c>
      <c r="L80" s="44">
        <f t="shared" si="11"/>
        <v>0</v>
      </c>
      <c r="M80" s="43" t="str">
        <f t="shared" si="12"/>
        <v>00000000</v>
      </c>
      <c r="N80" s="43" t="str">
        <f t="shared" si="13"/>
        <v>00</v>
      </c>
    </row>
    <row r="81" spans="1:14" ht="20" customHeight="1" x14ac:dyDescent="0.2">
      <c r="A81" s="36" t="str">
        <f t="shared" si="7"/>
        <v>"00000000"</v>
      </c>
      <c r="B81" s="36">
        <v>77</v>
      </c>
      <c r="C81" s="37" t="s">
        <v>18</v>
      </c>
      <c r="D81" s="38">
        <v>0</v>
      </c>
      <c r="E81" s="44">
        <f>IF($C81="","",VLOOKUP($C81,ISA_8_PC_relatif_table!ISA_8_R_table,2,FALSE))</f>
        <v>0</v>
      </c>
      <c r="F81" s="44">
        <f>IF($C81="","",VLOOKUP($C81,ISA_8_PC_relatif_table!ISA_8_R_table,3,FALSE))</f>
        <v>0</v>
      </c>
      <c r="G81" s="44">
        <f>IF($C81="","",VLOOKUP($C81,ISA_8_PC_relatif_table!ISA_8_R_table,4,FALSE))</f>
        <v>0</v>
      </c>
      <c r="H81" s="44">
        <f>IF($C81="","",VLOOKUP($C81,ISA_8_PC_relatif_table!ISA_8_R_table,5,FALSE))</f>
        <v>0</v>
      </c>
      <c r="I81" s="44">
        <f t="shared" si="8"/>
        <v>0</v>
      </c>
      <c r="J81" s="44">
        <f t="shared" si="9"/>
        <v>0</v>
      </c>
      <c r="K81" s="44">
        <f t="shared" si="10"/>
        <v>0</v>
      </c>
      <c r="L81" s="44">
        <f t="shared" si="11"/>
        <v>0</v>
      </c>
      <c r="M81" s="43" t="str">
        <f t="shared" si="12"/>
        <v>00000000</v>
      </c>
      <c r="N81" s="43" t="str">
        <f t="shared" si="13"/>
        <v>00</v>
      </c>
    </row>
    <row r="82" spans="1:14" ht="20" customHeight="1" x14ac:dyDescent="0.2">
      <c r="A82" s="36" t="str">
        <f t="shared" si="7"/>
        <v>"00000000"</v>
      </c>
      <c r="B82" s="36">
        <v>78</v>
      </c>
      <c r="C82" s="37" t="s">
        <v>18</v>
      </c>
      <c r="D82" s="38">
        <v>0</v>
      </c>
      <c r="E82" s="44">
        <f>IF($C82="","",VLOOKUP($C82,ISA_8_PC_relatif_table!ISA_8_R_table,2,FALSE))</f>
        <v>0</v>
      </c>
      <c r="F82" s="44">
        <f>IF($C82="","",VLOOKUP($C82,ISA_8_PC_relatif_table!ISA_8_R_table,3,FALSE))</f>
        <v>0</v>
      </c>
      <c r="G82" s="44">
        <f>IF($C82="","",VLOOKUP($C82,ISA_8_PC_relatif_table!ISA_8_R_table,4,FALSE))</f>
        <v>0</v>
      </c>
      <c r="H82" s="44">
        <f>IF($C82="","",VLOOKUP($C82,ISA_8_PC_relatif_table!ISA_8_R_table,5,FALSE))</f>
        <v>0</v>
      </c>
      <c r="I82" s="44">
        <f t="shared" ref="I82:I131" si="14">IF($D82="","",MOD(MROUND(($D82-J82*4-K82*2-L82)/8,1),2))</f>
        <v>0</v>
      </c>
      <c r="J82" s="44">
        <f t="shared" ref="J82:J131" si="15">IF($D82="","",MOD(MROUND(($D82-K82*2-L82)/4,1),2))</f>
        <v>0</v>
      </c>
      <c r="K82" s="44">
        <f t="shared" ref="K82:K131" si="16">IF($D82="","",MOD(MROUND(($D82-L82)/2,1),2))</f>
        <v>0</v>
      </c>
      <c r="L82" s="44">
        <f t="shared" ref="L82:L131" si="17">IF($D82="","",MOD($D82,2))</f>
        <v>0</v>
      </c>
      <c r="M82" s="43" t="str">
        <f t="shared" si="12"/>
        <v>00000000</v>
      </c>
      <c r="N82" s="43" t="str">
        <f t="shared" si="13"/>
        <v>00</v>
      </c>
    </row>
    <row r="83" spans="1:14" ht="20" customHeight="1" x14ac:dyDescent="0.2">
      <c r="A83" s="36" t="str">
        <f t="shared" si="7"/>
        <v>"00000000"</v>
      </c>
      <c r="B83" s="36">
        <v>79</v>
      </c>
      <c r="C83" s="37" t="s">
        <v>18</v>
      </c>
      <c r="D83" s="38">
        <v>0</v>
      </c>
      <c r="E83" s="44">
        <f>IF($C83="","",VLOOKUP($C83,ISA_8_PC_relatif_table!ISA_8_R_table,2,FALSE))</f>
        <v>0</v>
      </c>
      <c r="F83" s="44">
        <f>IF($C83="","",VLOOKUP($C83,ISA_8_PC_relatif_table!ISA_8_R_table,3,FALSE))</f>
        <v>0</v>
      </c>
      <c r="G83" s="44">
        <f>IF($C83="","",VLOOKUP($C83,ISA_8_PC_relatif_table!ISA_8_R_table,4,FALSE))</f>
        <v>0</v>
      </c>
      <c r="H83" s="44">
        <f>IF($C83="","",VLOOKUP($C83,ISA_8_PC_relatif_table!ISA_8_R_table,5,FALSE))</f>
        <v>0</v>
      </c>
      <c r="I83" s="44">
        <f t="shared" si="14"/>
        <v>0</v>
      </c>
      <c r="J83" s="44">
        <f t="shared" si="15"/>
        <v>0</v>
      </c>
      <c r="K83" s="44">
        <f t="shared" si="16"/>
        <v>0</v>
      </c>
      <c r="L83" s="44">
        <f t="shared" si="17"/>
        <v>0</v>
      </c>
      <c r="M83" s="43" t="str">
        <f t="shared" si="12"/>
        <v>00000000</v>
      </c>
      <c r="N83" s="43" t="str">
        <f t="shared" si="13"/>
        <v>00</v>
      </c>
    </row>
    <row r="84" spans="1:14" ht="20" customHeight="1" x14ac:dyDescent="0.2">
      <c r="A84" s="36" t="str">
        <f t="shared" ref="A84:A131" si="18">IF(M84="","",""""&amp;M84&amp;"""")</f>
        <v>"00000000"</v>
      </c>
      <c r="B84" s="36">
        <v>80</v>
      </c>
      <c r="C84" s="37" t="s">
        <v>18</v>
      </c>
      <c r="D84" s="38">
        <v>0</v>
      </c>
      <c r="E84" s="44">
        <f>IF($C84="","",VLOOKUP($C84,ISA_8_PC_relatif_table!ISA_8_R_table,2,FALSE))</f>
        <v>0</v>
      </c>
      <c r="F84" s="44">
        <f>IF($C84="","",VLOOKUP($C84,ISA_8_PC_relatif_table!ISA_8_R_table,3,FALSE))</f>
        <v>0</v>
      </c>
      <c r="G84" s="44">
        <f>IF($C84="","",VLOOKUP($C84,ISA_8_PC_relatif_table!ISA_8_R_table,4,FALSE))</f>
        <v>0</v>
      </c>
      <c r="H84" s="44">
        <f>IF($C84="","",VLOOKUP($C84,ISA_8_PC_relatif_table!ISA_8_R_table,5,FALSE))</f>
        <v>0</v>
      </c>
      <c r="I84" s="44">
        <f t="shared" si="14"/>
        <v>0</v>
      </c>
      <c r="J84" s="44">
        <f t="shared" si="15"/>
        <v>0</v>
      </c>
      <c r="K84" s="44">
        <f t="shared" si="16"/>
        <v>0</v>
      </c>
      <c r="L84" s="44">
        <f t="shared" si="17"/>
        <v>0</v>
      </c>
      <c r="M84" s="43" t="str">
        <f t="shared" si="12"/>
        <v>00000000</v>
      </c>
      <c r="N84" s="43" t="str">
        <f t="shared" si="13"/>
        <v>00</v>
      </c>
    </row>
    <row r="85" spans="1:14" ht="20" customHeight="1" x14ac:dyDescent="0.2">
      <c r="A85" s="36" t="str">
        <f t="shared" si="18"/>
        <v>"00000000"</v>
      </c>
      <c r="B85" s="36">
        <v>81</v>
      </c>
      <c r="C85" s="37" t="s">
        <v>18</v>
      </c>
      <c r="D85" s="38">
        <v>0</v>
      </c>
      <c r="E85" s="44">
        <f>IF($C85="","",VLOOKUP($C85,ISA_8_PC_relatif_table!ISA_8_R_table,2,FALSE))</f>
        <v>0</v>
      </c>
      <c r="F85" s="44">
        <f>IF($C85="","",VLOOKUP($C85,ISA_8_PC_relatif_table!ISA_8_R_table,3,FALSE))</f>
        <v>0</v>
      </c>
      <c r="G85" s="44">
        <f>IF($C85="","",VLOOKUP($C85,ISA_8_PC_relatif_table!ISA_8_R_table,4,FALSE))</f>
        <v>0</v>
      </c>
      <c r="H85" s="44">
        <f>IF($C85="","",VLOOKUP($C85,ISA_8_PC_relatif_table!ISA_8_R_table,5,FALSE))</f>
        <v>0</v>
      </c>
      <c r="I85" s="44">
        <f t="shared" si="14"/>
        <v>0</v>
      </c>
      <c r="J85" s="44">
        <f t="shared" si="15"/>
        <v>0</v>
      </c>
      <c r="K85" s="44">
        <f t="shared" si="16"/>
        <v>0</v>
      </c>
      <c r="L85" s="44">
        <f t="shared" si="17"/>
        <v>0</v>
      </c>
      <c r="M85" s="43" t="str">
        <f t="shared" si="12"/>
        <v>00000000</v>
      </c>
      <c r="N85" s="43" t="str">
        <f t="shared" si="13"/>
        <v>00</v>
      </c>
    </row>
    <row r="86" spans="1:14" ht="20" customHeight="1" x14ac:dyDescent="0.2">
      <c r="A86" s="36" t="str">
        <f t="shared" si="18"/>
        <v>"00000000"</v>
      </c>
      <c r="B86" s="36">
        <v>82</v>
      </c>
      <c r="C86" s="37" t="s">
        <v>18</v>
      </c>
      <c r="D86" s="38">
        <v>0</v>
      </c>
      <c r="E86" s="44">
        <f>IF($C86="","",VLOOKUP($C86,ISA_8_PC_relatif_table!ISA_8_R_table,2,FALSE))</f>
        <v>0</v>
      </c>
      <c r="F86" s="44">
        <f>IF($C86="","",VLOOKUP($C86,ISA_8_PC_relatif_table!ISA_8_R_table,3,FALSE))</f>
        <v>0</v>
      </c>
      <c r="G86" s="44">
        <f>IF($C86="","",VLOOKUP($C86,ISA_8_PC_relatif_table!ISA_8_R_table,4,FALSE))</f>
        <v>0</v>
      </c>
      <c r="H86" s="44">
        <f>IF($C86="","",VLOOKUP($C86,ISA_8_PC_relatif_table!ISA_8_R_table,5,FALSE))</f>
        <v>0</v>
      </c>
      <c r="I86" s="44">
        <f t="shared" si="14"/>
        <v>0</v>
      </c>
      <c r="J86" s="44">
        <f t="shared" si="15"/>
        <v>0</v>
      </c>
      <c r="K86" s="44">
        <f t="shared" si="16"/>
        <v>0</v>
      </c>
      <c r="L86" s="44">
        <f t="shared" si="17"/>
        <v>0</v>
      </c>
      <c r="M86" s="43" t="str">
        <f t="shared" si="12"/>
        <v>00000000</v>
      </c>
      <c r="N86" s="43" t="str">
        <f t="shared" si="13"/>
        <v>00</v>
      </c>
    </row>
    <row r="87" spans="1:14" ht="20" customHeight="1" x14ac:dyDescent="0.2">
      <c r="A87" s="36" t="str">
        <f t="shared" si="18"/>
        <v>"00000000"</v>
      </c>
      <c r="B87" s="36">
        <v>83</v>
      </c>
      <c r="C87" s="37" t="s">
        <v>18</v>
      </c>
      <c r="D87" s="38">
        <v>0</v>
      </c>
      <c r="E87" s="44">
        <f>IF($C87="","",VLOOKUP($C87,ISA_8_PC_relatif_table!ISA_8_R_table,2,FALSE))</f>
        <v>0</v>
      </c>
      <c r="F87" s="44">
        <f>IF($C87="","",VLOOKUP($C87,ISA_8_PC_relatif_table!ISA_8_R_table,3,FALSE))</f>
        <v>0</v>
      </c>
      <c r="G87" s="44">
        <f>IF($C87="","",VLOOKUP($C87,ISA_8_PC_relatif_table!ISA_8_R_table,4,FALSE))</f>
        <v>0</v>
      </c>
      <c r="H87" s="44">
        <f>IF($C87="","",VLOOKUP($C87,ISA_8_PC_relatif_table!ISA_8_R_table,5,FALSE))</f>
        <v>0</v>
      </c>
      <c r="I87" s="44">
        <f t="shared" si="14"/>
        <v>0</v>
      </c>
      <c r="J87" s="44">
        <f t="shared" si="15"/>
        <v>0</v>
      </c>
      <c r="K87" s="44">
        <f t="shared" si="16"/>
        <v>0</v>
      </c>
      <c r="L87" s="44">
        <f t="shared" si="17"/>
        <v>0</v>
      </c>
      <c r="M87" s="43" t="str">
        <f t="shared" si="12"/>
        <v>00000000</v>
      </c>
      <c r="N87" s="43" t="str">
        <f t="shared" si="13"/>
        <v>00</v>
      </c>
    </row>
    <row r="88" spans="1:14" ht="20" customHeight="1" x14ac:dyDescent="0.2">
      <c r="A88" s="36" t="str">
        <f t="shared" si="18"/>
        <v>"00000000"</v>
      </c>
      <c r="B88" s="36">
        <v>84</v>
      </c>
      <c r="C88" s="37" t="s">
        <v>18</v>
      </c>
      <c r="D88" s="38">
        <v>0</v>
      </c>
      <c r="E88" s="44">
        <f>IF($C88="","",VLOOKUP($C88,ISA_8_PC_relatif_table!ISA_8_R_table,2,FALSE))</f>
        <v>0</v>
      </c>
      <c r="F88" s="44">
        <f>IF($C88="","",VLOOKUP($C88,ISA_8_PC_relatif_table!ISA_8_R_table,3,FALSE))</f>
        <v>0</v>
      </c>
      <c r="G88" s="44">
        <f>IF($C88="","",VLOOKUP($C88,ISA_8_PC_relatif_table!ISA_8_R_table,4,FALSE))</f>
        <v>0</v>
      </c>
      <c r="H88" s="44">
        <f>IF($C88="","",VLOOKUP($C88,ISA_8_PC_relatif_table!ISA_8_R_table,5,FALSE))</f>
        <v>0</v>
      </c>
      <c r="I88" s="44">
        <f t="shared" si="14"/>
        <v>0</v>
      </c>
      <c r="J88" s="44">
        <f t="shared" si="15"/>
        <v>0</v>
      </c>
      <c r="K88" s="44">
        <f t="shared" si="16"/>
        <v>0</v>
      </c>
      <c r="L88" s="44">
        <f t="shared" si="17"/>
        <v>0</v>
      </c>
      <c r="M88" s="43" t="str">
        <f t="shared" si="12"/>
        <v>00000000</v>
      </c>
      <c r="N88" s="43" t="str">
        <f t="shared" si="13"/>
        <v>00</v>
      </c>
    </row>
    <row r="89" spans="1:14" ht="20" customHeight="1" x14ac:dyDescent="0.2">
      <c r="A89" s="36" t="str">
        <f t="shared" si="18"/>
        <v>"00000000"</v>
      </c>
      <c r="B89" s="36">
        <v>85</v>
      </c>
      <c r="C89" s="37" t="s">
        <v>18</v>
      </c>
      <c r="D89" s="38">
        <v>0</v>
      </c>
      <c r="E89" s="44">
        <f>IF($C89="","",VLOOKUP($C89,ISA_8_PC_relatif_table!ISA_8_R_table,2,FALSE))</f>
        <v>0</v>
      </c>
      <c r="F89" s="44">
        <f>IF($C89="","",VLOOKUP($C89,ISA_8_PC_relatif_table!ISA_8_R_table,3,FALSE))</f>
        <v>0</v>
      </c>
      <c r="G89" s="44">
        <f>IF($C89="","",VLOOKUP($C89,ISA_8_PC_relatif_table!ISA_8_R_table,4,FALSE))</f>
        <v>0</v>
      </c>
      <c r="H89" s="44">
        <f>IF($C89="","",VLOOKUP($C89,ISA_8_PC_relatif_table!ISA_8_R_table,5,FALSE))</f>
        <v>0</v>
      </c>
      <c r="I89" s="44">
        <f t="shared" si="14"/>
        <v>0</v>
      </c>
      <c r="J89" s="44">
        <f t="shared" si="15"/>
        <v>0</v>
      </c>
      <c r="K89" s="44">
        <f t="shared" si="16"/>
        <v>0</v>
      </c>
      <c r="L89" s="44">
        <f t="shared" si="17"/>
        <v>0</v>
      </c>
      <c r="M89" s="43" t="str">
        <f t="shared" si="12"/>
        <v>00000000</v>
      </c>
      <c r="N89" s="43" t="str">
        <f t="shared" si="13"/>
        <v>00</v>
      </c>
    </row>
    <row r="90" spans="1:14" ht="20" customHeight="1" x14ac:dyDescent="0.2">
      <c r="A90" s="36" t="str">
        <f t="shared" si="18"/>
        <v>"00000000"</v>
      </c>
      <c r="B90" s="36">
        <v>86</v>
      </c>
      <c r="C90" s="37" t="s">
        <v>18</v>
      </c>
      <c r="D90" s="38">
        <v>0</v>
      </c>
      <c r="E90" s="44">
        <f>IF($C90="","",VLOOKUP($C90,ISA_8_PC_relatif_table!ISA_8_R_table,2,FALSE))</f>
        <v>0</v>
      </c>
      <c r="F90" s="44">
        <f>IF($C90="","",VLOOKUP($C90,ISA_8_PC_relatif_table!ISA_8_R_table,3,FALSE))</f>
        <v>0</v>
      </c>
      <c r="G90" s="44">
        <f>IF($C90="","",VLOOKUP($C90,ISA_8_PC_relatif_table!ISA_8_R_table,4,FALSE))</f>
        <v>0</v>
      </c>
      <c r="H90" s="44">
        <f>IF($C90="","",VLOOKUP($C90,ISA_8_PC_relatif_table!ISA_8_R_table,5,FALSE))</f>
        <v>0</v>
      </c>
      <c r="I90" s="44">
        <f t="shared" si="14"/>
        <v>0</v>
      </c>
      <c r="J90" s="44">
        <f t="shared" si="15"/>
        <v>0</v>
      </c>
      <c r="K90" s="44">
        <f t="shared" si="16"/>
        <v>0</v>
      </c>
      <c r="L90" s="44">
        <f t="shared" si="17"/>
        <v>0</v>
      </c>
      <c r="M90" s="43" t="str">
        <f t="shared" si="12"/>
        <v>00000000</v>
      </c>
      <c r="N90" s="43" t="str">
        <f t="shared" si="13"/>
        <v>00</v>
      </c>
    </row>
    <row r="91" spans="1:14" ht="20" customHeight="1" x14ac:dyDescent="0.2">
      <c r="A91" s="36" t="str">
        <f t="shared" si="18"/>
        <v>"00000000"</v>
      </c>
      <c r="B91" s="36">
        <v>87</v>
      </c>
      <c r="C91" s="37" t="s">
        <v>18</v>
      </c>
      <c r="D91" s="38">
        <v>0</v>
      </c>
      <c r="E91" s="44">
        <f>IF($C91="","",VLOOKUP($C91,ISA_8_PC_relatif_table!ISA_8_R_table,2,FALSE))</f>
        <v>0</v>
      </c>
      <c r="F91" s="44">
        <f>IF($C91="","",VLOOKUP($C91,ISA_8_PC_relatif_table!ISA_8_R_table,3,FALSE))</f>
        <v>0</v>
      </c>
      <c r="G91" s="44">
        <f>IF($C91="","",VLOOKUP($C91,ISA_8_PC_relatif_table!ISA_8_R_table,4,FALSE))</f>
        <v>0</v>
      </c>
      <c r="H91" s="44">
        <f>IF($C91="","",VLOOKUP($C91,ISA_8_PC_relatif_table!ISA_8_R_table,5,FALSE))</f>
        <v>0</v>
      </c>
      <c r="I91" s="44">
        <f t="shared" si="14"/>
        <v>0</v>
      </c>
      <c r="J91" s="44">
        <f t="shared" si="15"/>
        <v>0</v>
      </c>
      <c r="K91" s="44">
        <f t="shared" si="16"/>
        <v>0</v>
      </c>
      <c r="L91" s="44">
        <f t="shared" si="17"/>
        <v>0</v>
      </c>
      <c r="M91" s="43" t="str">
        <f t="shared" si="12"/>
        <v>00000000</v>
      </c>
      <c r="N91" s="43" t="str">
        <f t="shared" si="13"/>
        <v>00</v>
      </c>
    </row>
    <row r="92" spans="1:14" ht="20" customHeight="1" x14ac:dyDescent="0.2">
      <c r="A92" s="36" t="str">
        <f t="shared" si="18"/>
        <v>"00000000"</v>
      </c>
      <c r="B92" s="36">
        <v>88</v>
      </c>
      <c r="C92" s="37" t="s">
        <v>18</v>
      </c>
      <c r="D92" s="38">
        <v>0</v>
      </c>
      <c r="E92" s="44">
        <f>IF($C92="","",VLOOKUP($C92,ISA_8_PC_relatif_table!ISA_8_R_table,2,FALSE))</f>
        <v>0</v>
      </c>
      <c r="F92" s="44">
        <f>IF($C92="","",VLOOKUP($C92,ISA_8_PC_relatif_table!ISA_8_R_table,3,FALSE))</f>
        <v>0</v>
      </c>
      <c r="G92" s="44">
        <f>IF($C92="","",VLOOKUP($C92,ISA_8_PC_relatif_table!ISA_8_R_table,4,FALSE))</f>
        <v>0</v>
      </c>
      <c r="H92" s="44">
        <f>IF($C92="","",VLOOKUP($C92,ISA_8_PC_relatif_table!ISA_8_R_table,5,FALSE))</f>
        <v>0</v>
      </c>
      <c r="I92" s="44">
        <f t="shared" si="14"/>
        <v>0</v>
      </c>
      <c r="J92" s="44">
        <f t="shared" si="15"/>
        <v>0</v>
      </c>
      <c r="K92" s="44">
        <f t="shared" si="16"/>
        <v>0</v>
      </c>
      <c r="L92" s="44">
        <f t="shared" si="17"/>
        <v>0</v>
      </c>
      <c r="M92" s="43" t="str">
        <f t="shared" si="12"/>
        <v>00000000</v>
      </c>
      <c r="N92" s="43" t="str">
        <f t="shared" si="13"/>
        <v>00</v>
      </c>
    </row>
    <row r="93" spans="1:14" ht="20" customHeight="1" x14ac:dyDescent="0.2">
      <c r="A93" s="36" t="str">
        <f t="shared" si="18"/>
        <v>"00000000"</v>
      </c>
      <c r="B93" s="36">
        <v>89</v>
      </c>
      <c r="C93" s="37" t="s">
        <v>18</v>
      </c>
      <c r="D93" s="38">
        <v>0</v>
      </c>
      <c r="E93" s="44">
        <f>IF($C93="","",VLOOKUP($C93,ISA_8_PC_relatif_table!ISA_8_R_table,2,FALSE))</f>
        <v>0</v>
      </c>
      <c r="F93" s="44">
        <f>IF($C93="","",VLOOKUP($C93,ISA_8_PC_relatif_table!ISA_8_R_table,3,FALSE))</f>
        <v>0</v>
      </c>
      <c r="G93" s="44">
        <f>IF($C93="","",VLOOKUP($C93,ISA_8_PC_relatif_table!ISA_8_R_table,4,FALSE))</f>
        <v>0</v>
      </c>
      <c r="H93" s="44">
        <f>IF($C93="","",VLOOKUP($C93,ISA_8_PC_relatif_table!ISA_8_R_table,5,FALSE))</f>
        <v>0</v>
      </c>
      <c r="I93" s="44">
        <f t="shared" si="14"/>
        <v>0</v>
      </c>
      <c r="J93" s="44">
        <f t="shared" si="15"/>
        <v>0</v>
      </c>
      <c r="K93" s="44">
        <f t="shared" si="16"/>
        <v>0</v>
      </c>
      <c r="L93" s="44">
        <f t="shared" si="17"/>
        <v>0</v>
      </c>
      <c r="M93" s="43" t="str">
        <f t="shared" si="12"/>
        <v>00000000</v>
      </c>
      <c r="N93" s="43" t="str">
        <f t="shared" si="13"/>
        <v>00</v>
      </c>
    </row>
    <row r="94" spans="1:14" ht="20" customHeight="1" x14ac:dyDescent="0.2">
      <c r="A94" s="36" t="str">
        <f t="shared" si="18"/>
        <v>"00000000"</v>
      </c>
      <c r="B94" s="36">
        <v>90</v>
      </c>
      <c r="C94" s="37" t="s">
        <v>18</v>
      </c>
      <c r="D94" s="38">
        <v>0</v>
      </c>
      <c r="E94" s="44">
        <f>IF($C94="","",VLOOKUP($C94,ISA_8_PC_relatif_table!ISA_8_R_table,2,FALSE))</f>
        <v>0</v>
      </c>
      <c r="F94" s="44">
        <f>IF($C94="","",VLOOKUP($C94,ISA_8_PC_relatif_table!ISA_8_R_table,3,FALSE))</f>
        <v>0</v>
      </c>
      <c r="G94" s="44">
        <f>IF($C94="","",VLOOKUP($C94,ISA_8_PC_relatif_table!ISA_8_R_table,4,FALSE))</f>
        <v>0</v>
      </c>
      <c r="H94" s="44">
        <f>IF($C94="","",VLOOKUP($C94,ISA_8_PC_relatif_table!ISA_8_R_table,5,FALSE))</f>
        <v>0</v>
      </c>
      <c r="I94" s="44">
        <f t="shared" si="14"/>
        <v>0</v>
      </c>
      <c r="J94" s="44">
        <f t="shared" si="15"/>
        <v>0</v>
      </c>
      <c r="K94" s="44">
        <f t="shared" si="16"/>
        <v>0</v>
      </c>
      <c r="L94" s="44">
        <f t="shared" si="17"/>
        <v>0</v>
      </c>
      <c r="M94" s="43" t="str">
        <f t="shared" si="12"/>
        <v>00000000</v>
      </c>
      <c r="N94" s="43" t="str">
        <f t="shared" si="13"/>
        <v>00</v>
      </c>
    </row>
    <row r="95" spans="1:14" ht="20" customHeight="1" x14ac:dyDescent="0.2">
      <c r="A95" s="36" t="str">
        <f t="shared" si="18"/>
        <v>"00000000"</v>
      </c>
      <c r="B95" s="36">
        <v>91</v>
      </c>
      <c r="C95" s="37" t="s">
        <v>18</v>
      </c>
      <c r="D95" s="38">
        <v>0</v>
      </c>
      <c r="E95" s="44">
        <f>IF($C95="","",VLOOKUP($C95,ISA_8_PC_relatif_table!ISA_8_R_table,2,FALSE))</f>
        <v>0</v>
      </c>
      <c r="F95" s="44">
        <f>IF($C95="","",VLOOKUP($C95,ISA_8_PC_relatif_table!ISA_8_R_table,3,FALSE))</f>
        <v>0</v>
      </c>
      <c r="G95" s="44">
        <f>IF($C95="","",VLOOKUP($C95,ISA_8_PC_relatif_table!ISA_8_R_table,4,FALSE))</f>
        <v>0</v>
      </c>
      <c r="H95" s="44">
        <f>IF($C95="","",VLOOKUP($C95,ISA_8_PC_relatif_table!ISA_8_R_table,5,FALSE))</f>
        <v>0</v>
      </c>
      <c r="I95" s="44">
        <f t="shared" si="14"/>
        <v>0</v>
      </c>
      <c r="J95" s="44">
        <f t="shared" si="15"/>
        <v>0</v>
      </c>
      <c r="K95" s="44">
        <f t="shared" si="16"/>
        <v>0</v>
      </c>
      <c r="L95" s="44">
        <f t="shared" si="17"/>
        <v>0</v>
      </c>
      <c r="M95" s="43" t="str">
        <f t="shared" si="12"/>
        <v>00000000</v>
      </c>
      <c r="N95" s="43" t="str">
        <f t="shared" si="13"/>
        <v>00</v>
      </c>
    </row>
    <row r="96" spans="1:14" ht="20" customHeight="1" x14ac:dyDescent="0.2">
      <c r="A96" s="36" t="str">
        <f t="shared" si="18"/>
        <v>"00000000"</v>
      </c>
      <c r="B96" s="36">
        <v>92</v>
      </c>
      <c r="C96" s="37" t="s">
        <v>18</v>
      </c>
      <c r="D96" s="38">
        <v>0</v>
      </c>
      <c r="E96" s="44">
        <f>IF($C96="","",VLOOKUP($C96,ISA_8_PC_relatif_table!ISA_8_R_table,2,FALSE))</f>
        <v>0</v>
      </c>
      <c r="F96" s="44">
        <f>IF($C96="","",VLOOKUP($C96,ISA_8_PC_relatif_table!ISA_8_R_table,3,FALSE))</f>
        <v>0</v>
      </c>
      <c r="G96" s="44">
        <f>IF($C96="","",VLOOKUP($C96,ISA_8_PC_relatif_table!ISA_8_R_table,4,FALSE))</f>
        <v>0</v>
      </c>
      <c r="H96" s="44">
        <f>IF($C96="","",VLOOKUP($C96,ISA_8_PC_relatif_table!ISA_8_R_table,5,FALSE))</f>
        <v>0</v>
      </c>
      <c r="I96" s="44">
        <f t="shared" si="14"/>
        <v>0</v>
      </c>
      <c r="J96" s="44">
        <f t="shared" si="15"/>
        <v>0</v>
      </c>
      <c r="K96" s="44">
        <f t="shared" si="16"/>
        <v>0</v>
      </c>
      <c r="L96" s="44">
        <f t="shared" si="17"/>
        <v>0</v>
      </c>
      <c r="M96" s="43" t="str">
        <f t="shared" si="12"/>
        <v>00000000</v>
      </c>
      <c r="N96" s="43" t="str">
        <f t="shared" si="13"/>
        <v>00</v>
      </c>
    </row>
    <row r="97" spans="1:14" ht="20" customHeight="1" x14ac:dyDescent="0.2">
      <c r="A97" s="36" t="str">
        <f t="shared" si="18"/>
        <v>"00000000"</v>
      </c>
      <c r="B97" s="36">
        <v>93</v>
      </c>
      <c r="C97" s="37" t="s">
        <v>18</v>
      </c>
      <c r="D97" s="38">
        <v>0</v>
      </c>
      <c r="E97" s="44">
        <f>IF($C97="","",VLOOKUP($C97,ISA_8_PC_relatif_table!ISA_8_R_table,2,FALSE))</f>
        <v>0</v>
      </c>
      <c r="F97" s="44">
        <f>IF($C97="","",VLOOKUP($C97,ISA_8_PC_relatif_table!ISA_8_R_table,3,FALSE))</f>
        <v>0</v>
      </c>
      <c r="G97" s="44">
        <f>IF($C97="","",VLOOKUP($C97,ISA_8_PC_relatif_table!ISA_8_R_table,4,FALSE))</f>
        <v>0</v>
      </c>
      <c r="H97" s="44">
        <f>IF($C97="","",VLOOKUP($C97,ISA_8_PC_relatif_table!ISA_8_R_table,5,FALSE))</f>
        <v>0</v>
      </c>
      <c r="I97" s="44">
        <f t="shared" si="14"/>
        <v>0</v>
      </c>
      <c r="J97" s="44">
        <f t="shared" si="15"/>
        <v>0</v>
      </c>
      <c r="K97" s="44">
        <f t="shared" si="16"/>
        <v>0</v>
      </c>
      <c r="L97" s="44">
        <f t="shared" si="17"/>
        <v>0</v>
      </c>
      <c r="M97" s="43" t="str">
        <f t="shared" si="12"/>
        <v>00000000</v>
      </c>
      <c r="N97" s="43" t="str">
        <f t="shared" si="13"/>
        <v>00</v>
      </c>
    </row>
    <row r="98" spans="1:14" ht="20" customHeight="1" x14ac:dyDescent="0.2">
      <c r="A98" s="36" t="str">
        <f t="shared" si="18"/>
        <v>"00000000"</v>
      </c>
      <c r="B98" s="36">
        <v>94</v>
      </c>
      <c r="C98" s="37" t="s">
        <v>18</v>
      </c>
      <c r="D98" s="38">
        <v>0</v>
      </c>
      <c r="E98" s="44">
        <f>IF($C98="","",VLOOKUP($C98,ISA_8_PC_relatif_table!ISA_8_R_table,2,FALSE))</f>
        <v>0</v>
      </c>
      <c r="F98" s="44">
        <f>IF($C98="","",VLOOKUP($C98,ISA_8_PC_relatif_table!ISA_8_R_table,3,FALSE))</f>
        <v>0</v>
      </c>
      <c r="G98" s="44">
        <f>IF($C98="","",VLOOKUP($C98,ISA_8_PC_relatif_table!ISA_8_R_table,4,FALSE))</f>
        <v>0</v>
      </c>
      <c r="H98" s="44">
        <f>IF($C98="","",VLOOKUP($C98,ISA_8_PC_relatif_table!ISA_8_R_table,5,FALSE))</f>
        <v>0</v>
      </c>
      <c r="I98" s="44">
        <f t="shared" si="14"/>
        <v>0</v>
      </c>
      <c r="J98" s="44">
        <f t="shared" si="15"/>
        <v>0</v>
      </c>
      <c r="K98" s="44">
        <f t="shared" si="16"/>
        <v>0</v>
      </c>
      <c r="L98" s="44">
        <f t="shared" si="17"/>
        <v>0</v>
      </c>
      <c r="M98" s="43" t="str">
        <f t="shared" si="12"/>
        <v>00000000</v>
      </c>
      <c r="N98" s="43" t="str">
        <f t="shared" si="13"/>
        <v>00</v>
      </c>
    </row>
    <row r="99" spans="1:14" ht="20" customHeight="1" x14ac:dyDescent="0.2">
      <c r="A99" s="36" t="str">
        <f t="shared" si="18"/>
        <v>"00000000"</v>
      </c>
      <c r="B99" s="36">
        <v>95</v>
      </c>
      <c r="C99" s="37" t="s">
        <v>18</v>
      </c>
      <c r="D99" s="38">
        <v>0</v>
      </c>
      <c r="E99" s="44">
        <f>IF($C99="","",VLOOKUP($C99,ISA_8_PC_relatif_table!ISA_8_R_table,2,FALSE))</f>
        <v>0</v>
      </c>
      <c r="F99" s="44">
        <f>IF($C99="","",VLOOKUP($C99,ISA_8_PC_relatif_table!ISA_8_R_table,3,FALSE))</f>
        <v>0</v>
      </c>
      <c r="G99" s="44">
        <f>IF($C99="","",VLOOKUP($C99,ISA_8_PC_relatif_table!ISA_8_R_table,4,FALSE))</f>
        <v>0</v>
      </c>
      <c r="H99" s="44">
        <f>IF($C99="","",VLOOKUP($C99,ISA_8_PC_relatif_table!ISA_8_R_table,5,FALSE))</f>
        <v>0</v>
      </c>
      <c r="I99" s="44">
        <f t="shared" si="14"/>
        <v>0</v>
      </c>
      <c r="J99" s="44">
        <f t="shared" si="15"/>
        <v>0</v>
      </c>
      <c r="K99" s="44">
        <f t="shared" si="16"/>
        <v>0</v>
      </c>
      <c r="L99" s="44">
        <f t="shared" si="17"/>
        <v>0</v>
      </c>
      <c r="M99" s="43" t="str">
        <f t="shared" si="12"/>
        <v>00000000</v>
      </c>
      <c r="N99" s="43" t="str">
        <f t="shared" si="13"/>
        <v>00</v>
      </c>
    </row>
    <row r="100" spans="1:14" ht="20" customHeight="1" x14ac:dyDescent="0.2">
      <c r="A100" s="36" t="str">
        <f t="shared" si="18"/>
        <v>"00000000"</v>
      </c>
      <c r="B100" s="36">
        <v>96</v>
      </c>
      <c r="C100" s="37" t="s">
        <v>18</v>
      </c>
      <c r="D100" s="38">
        <v>0</v>
      </c>
      <c r="E100" s="44">
        <f>IF($C100="","",VLOOKUP($C100,ISA_8_PC_relatif_table!ISA_8_R_table,2,FALSE))</f>
        <v>0</v>
      </c>
      <c r="F100" s="44">
        <f>IF($C100="","",VLOOKUP($C100,ISA_8_PC_relatif_table!ISA_8_R_table,3,FALSE))</f>
        <v>0</v>
      </c>
      <c r="G100" s="44">
        <f>IF($C100="","",VLOOKUP($C100,ISA_8_PC_relatif_table!ISA_8_R_table,4,FALSE))</f>
        <v>0</v>
      </c>
      <c r="H100" s="44">
        <f>IF($C100="","",VLOOKUP($C100,ISA_8_PC_relatif_table!ISA_8_R_table,5,FALSE))</f>
        <v>0</v>
      </c>
      <c r="I100" s="44">
        <f t="shared" si="14"/>
        <v>0</v>
      </c>
      <c r="J100" s="44">
        <f t="shared" si="15"/>
        <v>0</v>
      </c>
      <c r="K100" s="44">
        <f t="shared" si="16"/>
        <v>0</v>
      </c>
      <c r="L100" s="44">
        <f t="shared" si="17"/>
        <v>0</v>
      </c>
      <c r="M100" s="43" t="str">
        <f t="shared" si="12"/>
        <v>00000000</v>
      </c>
      <c r="N100" s="43" t="str">
        <f t="shared" si="13"/>
        <v>00</v>
      </c>
    </row>
    <row r="101" spans="1:14" ht="20" customHeight="1" x14ac:dyDescent="0.2">
      <c r="A101" s="36" t="str">
        <f t="shared" si="18"/>
        <v>"00000000"</v>
      </c>
      <c r="B101" s="36">
        <v>97</v>
      </c>
      <c r="C101" s="37" t="s">
        <v>18</v>
      </c>
      <c r="D101" s="38">
        <v>0</v>
      </c>
      <c r="E101" s="44">
        <f>IF($C101="","",VLOOKUP($C101,ISA_8_PC_relatif_table!ISA_8_R_table,2,FALSE))</f>
        <v>0</v>
      </c>
      <c r="F101" s="44">
        <f>IF($C101="","",VLOOKUP($C101,ISA_8_PC_relatif_table!ISA_8_R_table,3,FALSE))</f>
        <v>0</v>
      </c>
      <c r="G101" s="44">
        <f>IF($C101="","",VLOOKUP($C101,ISA_8_PC_relatif_table!ISA_8_R_table,4,FALSE))</f>
        <v>0</v>
      </c>
      <c r="H101" s="44">
        <f>IF($C101="","",VLOOKUP($C101,ISA_8_PC_relatif_table!ISA_8_R_table,5,FALSE))</f>
        <v>0</v>
      </c>
      <c r="I101" s="44">
        <f t="shared" si="14"/>
        <v>0</v>
      </c>
      <c r="J101" s="44">
        <f t="shared" si="15"/>
        <v>0</v>
      </c>
      <c r="K101" s="44">
        <f t="shared" si="16"/>
        <v>0</v>
      </c>
      <c r="L101" s="44">
        <f t="shared" si="17"/>
        <v>0</v>
      </c>
      <c r="M101" s="43" t="str">
        <f t="shared" si="12"/>
        <v>00000000</v>
      </c>
      <c r="N101" s="43" t="str">
        <f t="shared" si="13"/>
        <v>00</v>
      </c>
    </row>
    <row r="102" spans="1:14" ht="20" customHeight="1" x14ac:dyDescent="0.2">
      <c r="A102" s="36" t="str">
        <f t="shared" si="18"/>
        <v>"00000000"</v>
      </c>
      <c r="B102" s="36">
        <v>98</v>
      </c>
      <c r="C102" s="37" t="s">
        <v>18</v>
      </c>
      <c r="D102" s="38">
        <v>0</v>
      </c>
      <c r="E102" s="44">
        <f>IF($C102="","",VLOOKUP($C102,ISA_8_PC_relatif_table!ISA_8_R_table,2,FALSE))</f>
        <v>0</v>
      </c>
      <c r="F102" s="44">
        <f>IF($C102="","",VLOOKUP($C102,ISA_8_PC_relatif_table!ISA_8_R_table,3,FALSE))</f>
        <v>0</v>
      </c>
      <c r="G102" s="44">
        <f>IF($C102="","",VLOOKUP($C102,ISA_8_PC_relatif_table!ISA_8_R_table,4,FALSE))</f>
        <v>0</v>
      </c>
      <c r="H102" s="44">
        <f>IF($C102="","",VLOOKUP($C102,ISA_8_PC_relatif_table!ISA_8_R_table,5,FALSE))</f>
        <v>0</v>
      </c>
      <c r="I102" s="44">
        <f t="shared" si="14"/>
        <v>0</v>
      </c>
      <c r="J102" s="44">
        <f t="shared" si="15"/>
        <v>0</v>
      </c>
      <c r="K102" s="44">
        <f t="shared" si="16"/>
        <v>0</v>
      </c>
      <c r="L102" s="44">
        <f t="shared" si="17"/>
        <v>0</v>
      </c>
      <c r="M102" s="43" t="str">
        <f t="shared" si="12"/>
        <v>00000000</v>
      </c>
      <c r="N102" s="43" t="str">
        <f t="shared" si="13"/>
        <v>00</v>
      </c>
    </row>
    <row r="103" spans="1:14" ht="20" customHeight="1" x14ac:dyDescent="0.2">
      <c r="A103" s="36" t="str">
        <f t="shared" si="18"/>
        <v>"00000000"</v>
      </c>
      <c r="B103" s="36">
        <v>99</v>
      </c>
      <c r="C103" s="37" t="s">
        <v>18</v>
      </c>
      <c r="D103" s="38">
        <v>0</v>
      </c>
      <c r="E103" s="44">
        <f>IF($C103="","",VLOOKUP($C103,ISA_8_PC_relatif_table!ISA_8_R_table,2,FALSE))</f>
        <v>0</v>
      </c>
      <c r="F103" s="44">
        <f>IF($C103="","",VLOOKUP($C103,ISA_8_PC_relatif_table!ISA_8_R_table,3,FALSE))</f>
        <v>0</v>
      </c>
      <c r="G103" s="44">
        <f>IF($C103="","",VLOOKUP($C103,ISA_8_PC_relatif_table!ISA_8_R_table,4,FALSE))</f>
        <v>0</v>
      </c>
      <c r="H103" s="44">
        <f>IF($C103="","",VLOOKUP($C103,ISA_8_PC_relatif_table!ISA_8_R_table,5,FALSE))</f>
        <v>0</v>
      </c>
      <c r="I103" s="44">
        <f t="shared" si="14"/>
        <v>0</v>
      </c>
      <c r="J103" s="44">
        <f t="shared" si="15"/>
        <v>0</v>
      </c>
      <c r="K103" s="44">
        <f t="shared" si="16"/>
        <v>0</v>
      </c>
      <c r="L103" s="44">
        <f t="shared" si="17"/>
        <v>0</v>
      </c>
      <c r="M103" s="43" t="str">
        <f t="shared" si="12"/>
        <v>00000000</v>
      </c>
      <c r="N103" s="43" t="str">
        <f t="shared" si="13"/>
        <v>00</v>
      </c>
    </row>
    <row r="104" spans="1:14" ht="20" customHeight="1" x14ac:dyDescent="0.2">
      <c r="A104" s="36" t="str">
        <f t="shared" si="18"/>
        <v>"00000000"</v>
      </c>
      <c r="B104" s="36">
        <v>100</v>
      </c>
      <c r="C104" s="37" t="s">
        <v>18</v>
      </c>
      <c r="D104" s="38">
        <v>0</v>
      </c>
      <c r="E104" s="44">
        <f>IF($C104="","",VLOOKUP($C104,ISA_8_PC_relatif_table!ISA_8_R_table,2,FALSE))</f>
        <v>0</v>
      </c>
      <c r="F104" s="44">
        <f>IF($C104="","",VLOOKUP($C104,ISA_8_PC_relatif_table!ISA_8_R_table,3,FALSE))</f>
        <v>0</v>
      </c>
      <c r="G104" s="44">
        <f>IF($C104="","",VLOOKUP($C104,ISA_8_PC_relatif_table!ISA_8_R_table,4,FALSE))</f>
        <v>0</v>
      </c>
      <c r="H104" s="44">
        <f>IF($C104="","",VLOOKUP($C104,ISA_8_PC_relatif_table!ISA_8_R_table,5,FALSE))</f>
        <v>0</v>
      </c>
      <c r="I104" s="44">
        <f t="shared" si="14"/>
        <v>0</v>
      </c>
      <c r="J104" s="44">
        <f t="shared" si="15"/>
        <v>0</v>
      </c>
      <c r="K104" s="44">
        <f t="shared" si="16"/>
        <v>0</v>
      </c>
      <c r="L104" s="44">
        <f t="shared" si="17"/>
        <v>0</v>
      </c>
      <c r="M104" s="43" t="str">
        <f t="shared" si="12"/>
        <v>00000000</v>
      </c>
      <c r="N104" s="43" t="str">
        <f t="shared" si="13"/>
        <v>00</v>
      </c>
    </row>
    <row r="105" spans="1:14" ht="20" customHeight="1" x14ac:dyDescent="0.2">
      <c r="A105" s="36" t="str">
        <f t="shared" si="18"/>
        <v>"00000000"</v>
      </c>
      <c r="B105" s="36">
        <v>101</v>
      </c>
      <c r="C105" s="37" t="s">
        <v>18</v>
      </c>
      <c r="D105" s="38">
        <v>0</v>
      </c>
      <c r="E105" s="44">
        <f>IF($C105="","",VLOOKUP($C105,ISA_8_PC_relatif_table!ISA_8_R_table,2,FALSE))</f>
        <v>0</v>
      </c>
      <c r="F105" s="44">
        <f>IF($C105="","",VLOOKUP($C105,ISA_8_PC_relatif_table!ISA_8_R_table,3,FALSE))</f>
        <v>0</v>
      </c>
      <c r="G105" s="44">
        <f>IF($C105="","",VLOOKUP($C105,ISA_8_PC_relatif_table!ISA_8_R_table,4,FALSE))</f>
        <v>0</v>
      </c>
      <c r="H105" s="44">
        <f>IF($C105="","",VLOOKUP($C105,ISA_8_PC_relatif_table!ISA_8_R_table,5,FALSE))</f>
        <v>0</v>
      </c>
      <c r="I105" s="44">
        <f t="shared" si="14"/>
        <v>0</v>
      </c>
      <c r="J105" s="44">
        <f t="shared" si="15"/>
        <v>0</v>
      </c>
      <c r="K105" s="44">
        <f t="shared" si="16"/>
        <v>0</v>
      </c>
      <c r="L105" s="44">
        <f t="shared" si="17"/>
        <v>0</v>
      </c>
      <c r="M105" s="43" t="str">
        <f t="shared" si="12"/>
        <v>00000000</v>
      </c>
      <c r="N105" s="43" t="str">
        <f t="shared" si="13"/>
        <v>00</v>
      </c>
    </row>
    <row r="106" spans="1:14" ht="20" customHeight="1" x14ac:dyDescent="0.2">
      <c r="A106" s="36" t="str">
        <f t="shared" si="18"/>
        <v>"00000000"</v>
      </c>
      <c r="B106" s="36">
        <v>102</v>
      </c>
      <c r="C106" s="37" t="s">
        <v>18</v>
      </c>
      <c r="D106" s="38">
        <v>0</v>
      </c>
      <c r="E106" s="44">
        <f>IF($C106="","",VLOOKUP($C106,ISA_8_PC_relatif_table!ISA_8_R_table,2,FALSE))</f>
        <v>0</v>
      </c>
      <c r="F106" s="44">
        <f>IF($C106="","",VLOOKUP($C106,ISA_8_PC_relatif_table!ISA_8_R_table,3,FALSE))</f>
        <v>0</v>
      </c>
      <c r="G106" s="44">
        <f>IF($C106="","",VLOOKUP($C106,ISA_8_PC_relatif_table!ISA_8_R_table,4,FALSE))</f>
        <v>0</v>
      </c>
      <c r="H106" s="44">
        <f>IF($C106="","",VLOOKUP($C106,ISA_8_PC_relatif_table!ISA_8_R_table,5,FALSE))</f>
        <v>0</v>
      </c>
      <c r="I106" s="44">
        <f t="shared" si="14"/>
        <v>0</v>
      </c>
      <c r="J106" s="44">
        <f t="shared" si="15"/>
        <v>0</v>
      </c>
      <c r="K106" s="44">
        <f t="shared" si="16"/>
        <v>0</v>
      </c>
      <c r="L106" s="44">
        <f t="shared" si="17"/>
        <v>0</v>
      </c>
      <c r="M106" s="43" t="str">
        <f t="shared" si="12"/>
        <v>00000000</v>
      </c>
      <c r="N106" s="43" t="str">
        <f t="shared" si="13"/>
        <v>00</v>
      </c>
    </row>
    <row r="107" spans="1:14" ht="20" customHeight="1" x14ac:dyDescent="0.2">
      <c r="A107" s="36" t="str">
        <f t="shared" si="18"/>
        <v>"00000000"</v>
      </c>
      <c r="B107" s="36">
        <v>103</v>
      </c>
      <c r="C107" s="37" t="s">
        <v>18</v>
      </c>
      <c r="D107" s="38">
        <v>0</v>
      </c>
      <c r="E107" s="44">
        <f>IF($C107="","",VLOOKUP($C107,ISA_8_PC_relatif_table!ISA_8_R_table,2,FALSE))</f>
        <v>0</v>
      </c>
      <c r="F107" s="44">
        <f>IF($C107="","",VLOOKUP($C107,ISA_8_PC_relatif_table!ISA_8_R_table,3,FALSE))</f>
        <v>0</v>
      </c>
      <c r="G107" s="44">
        <f>IF($C107="","",VLOOKUP($C107,ISA_8_PC_relatif_table!ISA_8_R_table,4,FALSE))</f>
        <v>0</v>
      </c>
      <c r="H107" s="44">
        <f>IF($C107="","",VLOOKUP($C107,ISA_8_PC_relatif_table!ISA_8_R_table,5,FALSE))</f>
        <v>0</v>
      </c>
      <c r="I107" s="44">
        <f t="shared" si="14"/>
        <v>0</v>
      </c>
      <c r="J107" s="44">
        <f t="shared" si="15"/>
        <v>0</v>
      </c>
      <c r="K107" s="44">
        <f t="shared" si="16"/>
        <v>0</v>
      </c>
      <c r="L107" s="44">
        <f t="shared" si="17"/>
        <v>0</v>
      </c>
      <c r="M107" s="43" t="str">
        <f t="shared" si="12"/>
        <v>00000000</v>
      </c>
      <c r="N107" s="43" t="str">
        <f t="shared" si="13"/>
        <v>00</v>
      </c>
    </row>
    <row r="108" spans="1:14" ht="20" customHeight="1" x14ac:dyDescent="0.2">
      <c r="A108" s="36" t="str">
        <f t="shared" si="18"/>
        <v>"00000000"</v>
      </c>
      <c r="B108" s="36">
        <v>104</v>
      </c>
      <c r="C108" s="37" t="s">
        <v>18</v>
      </c>
      <c r="D108" s="38">
        <v>0</v>
      </c>
      <c r="E108" s="44">
        <f>IF($C108="","",VLOOKUP($C108,ISA_8_PC_relatif_table!ISA_8_R_table,2,FALSE))</f>
        <v>0</v>
      </c>
      <c r="F108" s="44">
        <f>IF($C108="","",VLOOKUP($C108,ISA_8_PC_relatif_table!ISA_8_R_table,3,FALSE))</f>
        <v>0</v>
      </c>
      <c r="G108" s="44">
        <f>IF($C108="","",VLOOKUP($C108,ISA_8_PC_relatif_table!ISA_8_R_table,4,FALSE))</f>
        <v>0</v>
      </c>
      <c r="H108" s="44">
        <f>IF($C108="","",VLOOKUP($C108,ISA_8_PC_relatif_table!ISA_8_R_table,5,FALSE))</f>
        <v>0</v>
      </c>
      <c r="I108" s="44">
        <f t="shared" si="14"/>
        <v>0</v>
      </c>
      <c r="J108" s="44">
        <f t="shared" si="15"/>
        <v>0</v>
      </c>
      <c r="K108" s="44">
        <f t="shared" si="16"/>
        <v>0</v>
      </c>
      <c r="L108" s="44">
        <f t="shared" si="17"/>
        <v>0</v>
      </c>
      <c r="M108" s="43" t="str">
        <f t="shared" si="12"/>
        <v>00000000</v>
      </c>
      <c r="N108" s="43" t="str">
        <f t="shared" si="13"/>
        <v>00</v>
      </c>
    </row>
    <row r="109" spans="1:14" ht="20" customHeight="1" x14ac:dyDescent="0.2">
      <c r="A109" s="36" t="str">
        <f t="shared" si="18"/>
        <v>"00000000"</v>
      </c>
      <c r="B109" s="36">
        <v>105</v>
      </c>
      <c r="C109" s="37" t="s">
        <v>18</v>
      </c>
      <c r="D109" s="38">
        <v>0</v>
      </c>
      <c r="E109" s="44">
        <f>IF($C109="","",VLOOKUP($C109,ISA_8_PC_relatif_table!ISA_8_R_table,2,FALSE))</f>
        <v>0</v>
      </c>
      <c r="F109" s="44">
        <f>IF($C109="","",VLOOKUP($C109,ISA_8_PC_relatif_table!ISA_8_R_table,3,FALSE))</f>
        <v>0</v>
      </c>
      <c r="G109" s="44">
        <f>IF($C109="","",VLOOKUP($C109,ISA_8_PC_relatif_table!ISA_8_R_table,4,FALSE))</f>
        <v>0</v>
      </c>
      <c r="H109" s="44">
        <f>IF($C109="","",VLOOKUP($C109,ISA_8_PC_relatif_table!ISA_8_R_table,5,FALSE))</f>
        <v>0</v>
      </c>
      <c r="I109" s="44">
        <f t="shared" si="14"/>
        <v>0</v>
      </c>
      <c r="J109" s="44">
        <f t="shared" si="15"/>
        <v>0</v>
      </c>
      <c r="K109" s="44">
        <f t="shared" si="16"/>
        <v>0</v>
      </c>
      <c r="L109" s="44">
        <f t="shared" si="17"/>
        <v>0</v>
      </c>
      <c r="M109" s="43" t="str">
        <f t="shared" si="12"/>
        <v>00000000</v>
      </c>
      <c r="N109" s="43" t="str">
        <f t="shared" si="13"/>
        <v>00</v>
      </c>
    </row>
    <row r="110" spans="1:14" ht="20" customHeight="1" x14ac:dyDescent="0.2">
      <c r="A110" s="36" t="str">
        <f t="shared" si="18"/>
        <v>"00000000"</v>
      </c>
      <c r="B110" s="36">
        <v>106</v>
      </c>
      <c r="C110" s="37" t="s">
        <v>18</v>
      </c>
      <c r="D110" s="38">
        <v>0</v>
      </c>
      <c r="E110" s="44">
        <f>IF($C110="","",VLOOKUP($C110,ISA_8_PC_relatif_table!ISA_8_R_table,2,FALSE))</f>
        <v>0</v>
      </c>
      <c r="F110" s="44">
        <f>IF($C110="","",VLOOKUP($C110,ISA_8_PC_relatif_table!ISA_8_R_table,3,FALSE))</f>
        <v>0</v>
      </c>
      <c r="G110" s="44">
        <f>IF($C110="","",VLOOKUP($C110,ISA_8_PC_relatif_table!ISA_8_R_table,4,FALSE))</f>
        <v>0</v>
      </c>
      <c r="H110" s="44">
        <f>IF($C110="","",VLOOKUP($C110,ISA_8_PC_relatif_table!ISA_8_R_table,5,FALSE))</f>
        <v>0</v>
      </c>
      <c r="I110" s="44">
        <f t="shared" si="14"/>
        <v>0</v>
      </c>
      <c r="J110" s="44">
        <f t="shared" si="15"/>
        <v>0</v>
      </c>
      <c r="K110" s="44">
        <f t="shared" si="16"/>
        <v>0</v>
      </c>
      <c r="L110" s="44">
        <f t="shared" si="17"/>
        <v>0</v>
      </c>
      <c r="M110" s="43" t="str">
        <f t="shared" si="12"/>
        <v>00000000</v>
      </c>
      <c r="N110" s="43" t="str">
        <f t="shared" si="13"/>
        <v>00</v>
      </c>
    </row>
    <row r="111" spans="1:14" ht="20" customHeight="1" x14ac:dyDescent="0.2">
      <c r="A111" s="36" t="str">
        <f t="shared" si="18"/>
        <v>"00000000"</v>
      </c>
      <c r="B111" s="36">
        <v>107</v>
      </c>
      <c r="C111" s="37" t="s">
        <v>18</v>
      </c>
      <c r="D111" s="38">
        <v>0</v>
      </c>
      <c r="E111" s="44">
        <f>IF($C111="","",VLOOKUP($C111,ISA_8_PC_relatif_table!ISA_8_R_table,2,FALSE))</f>
        <v>0</v>
      </c>
      <c r="F111" s="44">
        <f>IF($C111="","",VLOOKUP($C111,ISA_8_PC_relatif_table!ISA_8_R_table,3,FALSE))</f>
        <v>0</v>
      </c>
      <c r="G111" s="44">
        <f>IF($C111="","",VLOOKUP($C111,ISA_8_PC_relatif_table!ISA_8_R_table,4,FALSE))</f>
        <v>0</v>
      </c>
      <c r="H111" s="44">
        <f>IF($C111="","",VLOOKUP($C111,ISA_8_PC_relatif_table!ISA_8_R_table,5,FALSE))</f>
        <v>0</v>
      </c>
      <c r="I111" s="44">
        <f t="shared" si="14"/>
        <v>0</v>
      </c>
      <c r="J111" s="44">
        <f t="shared" si="15"/>
        <v>0</v>
      </c>
      <c r="K111" s="44">
        <f t="shared" si="16"/>
        <v>0</v>
      </c>
      <c r="L111" s="44">
        <f t="shared" si="17"/>
        <v>0</v>
      </c>
      <c r="M111" s="43" t="str">
        <f t="shared" si="12"/>
        <v>00000000</v>
      </c>
      <c r="N111" s="43" t="str">
        <f t="shared" si="13"/>
        <v>00</v>
      </c>
    </row>
    <row r="112" spans="1:14" ht="20" customHeight="1" x14ac:dyDescent="0.2">
      <c r="A112" s="36" t="str">
        <f t="shared" si="18"/>
        <v>"00000000"</v>
      </c>
      <c r="B112" s="36">
        <v>108</v>
      </c>
      <c r="C112" s="37" t="s">
        <v>18</v>
      </c>
      <c r="D112" s="38">
        <v>0</v>
      </c>
      <c r="E112" s="44">
        <f>IF($C112="","",VLOOKUP($C112,ISA_8_PC_relatif_table!ISA_8_R_table,2,FALSE))</f>
        <v>0</v>
      </c>
      <c r="F112" s="44">
        <f>IF($C112="","",VLOOKUP($C112,ISA_8_PC_relatif_table!ISA_8_R_table,3,FALSE))</f>
        <v>0</v>
      </c>
      <c r="G112" s="44">
        <f>IF($C112="","",VLOOKUP($C112,ISA_8_PC_relatif_table!ISA_8_R_table,4,FALSE))</f>
        <v>0</v>
      </c>
      <c r="H112" s="44">
        <f>IF($C112="","",VLOOKUP($C112,ISA_8_PC_relatif_table!ISA_8_R_table,5,FALSE))</f>
        <v>0</v>
      </c>
      <c r="I112" s="44">
        <f t="shared" si="14"/>
        <v>0</v>
      </c>
      <c r="J112" s="44">
        <f t="shared" si="15"/>
        <v>0</v>
      </c>
      <c r="K112" s="44">
        <f t="shared" si="16"/>
        <v>0</v>
      </c>
      <c r="L112" s="44">
        <f t="shared" si="17"/>
        <v>0</v>
      </c>
      <c r="M112" s="43" t="str">
        <f t="shared" si="12"/>
        <v>00000000</v>
      </c>
      <c r="N112" s="43" t="str">
        <f t="shared" si="13"/>
        <v>00</v>
      </c>
    </row>
    <row r="113" spans="1:14" ht="20" customHeight="1" x14ac:dyDescent="0.2">
      <c r="A113" s="36" t="str">
        <f t="shared" si="18"/>
        <v>"00000000"</v>
      </c>
      <c r="B113" s="36">
        <v>109</v>
      </c>
      <c r="C113" s="37" t="s">
        <v>18</v>
      </c>
      <c r="D113" s="38">
        <v>0</v>
      </c>
      <c r="E113" s="44">
        <f>IF($C113="","",VLOOKUP($C113,ISA_8_PC_relatif_table!ISA_8_R_table,2,FALSE))</f>
        <v>0</v>
      </c>
      <c r="F113" s="44">
        <f>IF($C113="","",VLOOKUP($C113,ISA_8_PC_relatif_table!ISA_8_R_table,3,FALSE))</f>
        <v>0</v>
      </c>
      <c r="G113" s="44">
        <f>IF($C113="","",VLOOKUP($C113,ISA_8_PC_relatif_table!ISA_8_R_table,4,FALSE))</f>
        <v>0</v>
      </c>
      <c r="H113" s="44">
        <f>IF($C113="","",VLOOKUP($C113,ISA_8_PC_relatif_table!ISA_8_R_table,5,FALSE))</f>
        <v>0</v>
      </c>
      <c r="I113" s="44">
        <f t="shared" si="14"/>
        <v>0</v>
      </c>
      <c r="J113" s="44">
        <f t="shared" si="15"/>
        <v>0</v>
      </c>
      <c r="K113" s="44">
        <f t="shared" si="16"/>
        <v>0</v>
      </c>
      <c r="L113" s="44">
        <f t="shared" si="17"/>
        <v>0</v>
      </c>
      <c r="M113" s="43" t="str">
        <f t="shared" si="12"/>
        <v>00000000</v>
      </c>
      <c r="N113" s="43" t="str">
        <f t="shared" si="13"/>
        <v>00</v>
      </c>
    </row>
    <row r="114" spans="1:14" ht="20" customHeight="1" x14ac:dyDescent="0.2">
      <c r="A114" s="36" t="str">
        <f t="shared" si="18"/>
        <v>"00000000"</v>
      </c>
      <c r="B114" s="36">
        <v>110</v>
      </c>
      <c r="C114" s="37" t="s">
        <v>18</v>
      </c>
      <c r="D114" s="38">
        <v>0</v>
      </c>
      <c r="E114" s="44">
        <f>IF($C114="","",VLOOKUP($C114,ISA_8_PC_relatif_table!ISA_8_R_table,2,FALSE))</f>
        <v>0</v>
      </c>
      <c r="F114" s="44">
        <f>IF($C114="","",VLOOKUP($C114,ISA_8_PC_relatif_table!ISA_8_R_table,3,FALSE))</f>
        <v>0</v>
      </c>
      <c r="G114" s="44">
        <f>IF($C114="","",VLOOKUP($C114,ISA_8_PC_relatif_table!ISA_8_R_table,4,FALSE))</f>
        <v>0</v>
      </c>
      <c r="H114" s="44">
        <f>IF($C114="","",VLOOKUP($C114,ISA_8_PC_relatif_table!ISA_8_R_table,5,FALSE))</f>
        <v>0</v>
      </c>
      <c r="I114" s="44">
        <f t="shared" si="14"/>
        <v>0</v>
      </c>
      <c r="J114" s="44">
        <f t="shared" si="15"/>
        <v>0</v>
      </c>
      <c r="K114" s="44">
        <f t="shared" si="16"/>
        <v>0</v>
      </c>
      <c r="L114" s="44">
        <f t="shared" si="17"/>
        <v>0</v>
      </c>
      <c r="M114" s="43" t="str">
        <f t="shared" si="12"/>
        <v>00000000</v>
      </c>
      <c r="N114" s="43" t="str">
        <f t="shared" si="13"/>
        <v>00</v>
      </c>
    </row>
    <row r="115" spans="1:14" ht="20" customHeight="1" x14ac:dyDescent="0.2">
      <c r="A115" s="36" t="str">
        <f t="shared" si="18"/>
        <v>"00000000"</v>
      </c>
      <c r="B115" s="36">
        <v>111</v>
      </c>
      <c r="C115" s="37" t="s">
        <v>18</v>
      </c>
      <c r="D115" s="38">
        <v>0</v>
      </c>
      <c r="E115" s="44">
        <f>IF($C115="","",VLOOKUP($C115,ISA_8_PC_relatif_table!ISA_8_R_table,2,FALSE))</f>
        <v>0</v>
      </c>
      <c r="F115" s="44">
        <f>IF($C115="","",VLOOKUP($C115,ISA_8_PC_relatif_table!ISA_8_R_table,3,FALSE))</f>
        <v>0</v>
      </c>
      <c r="G115" s="44">
        <f>IF($C115="","",VLOOKUP($C115,ISA_8_PC_relatif_table!ISA_8_R_table,4,FALSE))</f>
        <v>0</v>
      </c>
      <c r="H115" s="44">
        <f>IF($C115="","",VLOOKUP($C115,ISA_8_PC_relatif_table!ISA_8_R_table,5,FALSE))</f>
        <v>0</v>
      </c>
      <c r="I115" s="44">
        <f t="shared" si="14"/>
        <v>0</v>
      </c>
      <c r="J115" s="44">
        <f t="shared" si="15"/>
        <v>0</v>
      </c>
      <c r="K115" s="44">
        <f t="shared" si="16"/>
        <v>0</v>
      </c>
      <c r="L115" s="44">
        <f t="shared" si="17"/>
        <v>0</v>
      </c>
      <c r="M115" s="43" t="str">
        <f t="shared" si="12"/>
        <v>00000000</v>
      </c>
      <c r="N115" s="43" t="str">
        <f t="shared" si="13"/>
        <v>00</v>
      </c>
    </row>
    <row r="116" spans="1:14" ht="20" customHeight="1" x14ac:dyDescent="0.2">
      <c r="A116" s="36" t="str">
        <f t="shared" si="18"/>
        <v>"00000000"</v>
      </c>
      <c r="B116" s="36">
        <v>112</v>
      </c>
      <c r="C116" s="37" t="s">
        <v>18</v>
      </c>
      <c r="D116" s="38">
        <v>0</v>
      </c>
      <c r="E116" s="44">
        <f>IF($C116="","",VLOOKUP($C116,ISA_8_PC_relatif_table!ISA_8_R_table,2,FALSE))</f>
        <v>0</v>
      </c>
      <c r="F116" s="44">
        <f>IF($C116="","",VLOOKUP($C116,ISA_8_PC_relatif_table!ISA_8_R_table,3,FALSE))</f>
        <v>0</v>
      </c>
      <c r="G116" s="44">
        <f>IF($C116="","",VLOOKUP($C116,ISA_8_PC_relatif_table!ISA_8_R_table,4,FALSE))</f>
        <v>0</v>
      </c>
      <c r="H116" s="44">
        <f>IF($C116="","",VLOOKUP($C116,ISA_8_PC_relatif_table!ISA_8_R_table,5,FALSE))</f>
        <v>0</v>
      </c>
      <c r="I116" s="44">
        <f t="shared" si="14"/>
        <v>0</v>
      </c>
      <c r="J116" s="44">
        <f t="shared" si="15"/>
        <v>0</v>
      </c>
      <c r="K116" s="44">
        <f t="shared" si="16"/>
        <v>0</v>
      </c>
      <c r="L116" s="44">
        <f t="shared" si="17"/>
        <v>0</v>
      </c>
      <c r="M116" s="43" t="str">
        <f t="shared" si="12"/>
        <v>00000000</v>
      </c>
      <c r="N116" s="43" t="str">
        <f t="shared" si="13"/>
        <v>00</v>
      </c>
    </row>
    <row r="117" spans="1:14" ht="20" customHeight="1" x14ac:dyDescent="0.2">
      <c r="A117" s="36" t="str">
        <f t="shared" si="18"/>
        <v>"00000000"</v>
      </c>
      <c r="B117" s="36">
        <v>113</v>
      </c>
      <c r="C117" s="37" t="s">
        <v>18</v>
      </c>
      <c r="D117" s="38">
        <v>0</v>
      </c>
      <c r="E117" s="44">
        <f>IF($C117="","",VLOOKUP($C117,ISA_8_PC_relatif_table!ISA_8_R_table,2,FALSE))</f>
        <v>0</v>
      </c>
      <c r="F117" s="44">
        <f>IF($C117="","",VLOOKUP($C117,ISA_8_PC_relatif_table!ISA_8_R_table,3,FALSE))</f>
        <v>0</v>
      </c>
      <c r="G117" s="44">
        <f>IF($C117="","",VLOOKUP($C117,ISA_8_PC_relatif_table!ISA_8_R_table,4,FALSE))</f>
        <v>0</v>
      </c>
      <c r="H117" s="44">
        <f>IF($C117="","",VLOOKUP($C117,ISA_8_PC_relatif_table!ISA_8_R_table,5,FALSE))</f>
        <v>0</v>
      </c>
      <c r="I117" s="44">
        <f t="shared" si="14"/>
        <v>0</v>
      </c>
      <c r="J117" s="44">
        <f t="shared" si="15"/>
        <v>0</v>
      </c>
      <c r="K117" s="44">
        <f t="shared" si="16"/>
        <v>0</v>
      </c>
      <c r="L117" s="44">
        <f t="shared" si="17"/>
        <v>0</v>
      </c>
      <c r="M117" s="43" t="str">
        <f t="shared" si="12"/>
        <v>00000000</v>
      </c>
      <c r="N117" s="43" t="str">
        <f t="shared" si="13"/>
        <v>00</v>
      </c>
    </row>
    <row r="118" spans="1:14" ht="20" customHeight="1" x14ac:dyDescent="0.2">
      <c r="A118" s="36" t="str">
        <f t="shared" si="18"/>
        <v>"00000000"</v>
      </c>
      <c r="B118" s="36">
        <v>114</v>
      </c>
      <c r="C118" s="37" t="s">
        <v>18</v>
      </c>
      <c r="D118" s="38">
        <v>0</v>
      </c>
      <c r="E118" s="44">
        <f>IF($C118="","",VLOOKUP($C118,ISA_8_PC_relatif_table!ISA_8_R_table,2,FALSE))</f>
        <v>0</v>
      </c>
      <c r="F118" s="44">
        <f>IF($C118="","",VLOOKUP($C118,ISA_8_PC_relatif_table!ISA_8_R_table,3,FALSE))</f>
        <v>0</v>
      </c>
      <c r="G118" s="44">
        <f>IF($C118="","",VLOOKUP($C118,ISA_8_PC_relatif_table!ISA_8_R_table,4,FALSE))</f>
        <v>0</v>
      </c>
      <c r="H118" s="44">
        <f>IF($C118="","",VLOOKUP($C118,ISA_8_PC_relatif_table!ISA_8_R_table,5,FALSE))</f>
        <v>0</v>
      </c>
      <c r="I118" s="44">
        <f t="shared" si="14"/>
        <v>0</v>
      </c>
      <c r="J118" s="44">
        <f t="shared" si="15"/>
        <v>0</v>
      </c>
      <c r="K118" s="44">
        <f t="shared" si="16"/>
        <v>0</v>
      </c>
      <c r="L118" s="44">
        <f t="shared" si="17"/>
        <v>0</v>
      </c>
      <c r="M118" s="43" t="str">
        <f t="shared" si="12"/>
        <v>00000000</v>
      </c>
      <c r="N118" s="43" t="str">
        <f t="shared" si="13"/>
        <v>00</v>
      </c>
    </row>
    <row r="119" spans="1:14" ht="20" customHeight="1" x14ac:dyDescent="0.2">
      <c r="A119" s="36" t="str">
        <f t="shared" si="18"/>
        <v>"00000000"</v>
      </c>
      <c r="B119" s="36">
        <v>115</v>
      </c>
      <c r="C119" s="37" t="s">
        <v>18</v>
      </c>
      <c r="D119" s="38">
        <v>0</v>
      </c>
      <c r="E119" s="44">
        <f>IF($C119="","",VLOOKUP($C119,ISA_8_PC_relatif_table!ISA_8_R_table,2,FALSE))</f>
        <v>0</v>
      </c>
      <c r="F119" s="44">
        <f>IF($C119="","",VLOOKUP($C119,ISA_8_PC_relatif_table!ISA_8_R_table,3,FALSE))</f>
        <v>0</v>
      </c>
      <c r="G119" s="44">
        <f>IF($C119="","",VLOOKUP($C119,ISA_8_PC_relatif_table!ISA_8_R_table,4,FALSE))</f>
        <v>0</v>
      </c>
      <c r="H119" s="44">
        <f>IF($C119="","",VLOOKUP($C119,ISA_8_PC_relatif_table!ISA_8_R_table,5,FALSE))</f>
        <v>0</v>
      </c>
      <c r="I119" s="44">
        <f t="shared" si="14"/>
        <v>0</v>
      </c>
      <c r="J119" s="44">
        <f t="shared" si="15"/>
        <v>0</v>
      </c>
      <c r="K119" s="44">
        <f t="shared" si="16"/>
        <v>0</v>
      </c>
      <c r="L119" s="44">
        <f t="shared" si="17"/>
        <v>0</v>
      </c>
      <c r="M119" s="43" t="str">
        <f t="shared" si="12"/>
        <v>00000000</v>
      </c>
      <c r="N119" s="43" t="str">
        <f t="shared" si="13"/>
        <v>00</v>
      </c>
    </row>
    <row r="120" spans="1:14" ht="20" customHeight="1" x14ac:dyDescent="0.2">
      <c r="A120" s="36" t="str">
        <f t="shared" si="18"/>
        <v>"00000000"</v>
      </c>
      <c r="B120" s="36">
        <v>116</v>
      </c>
      <c r="C120" s="37" t="s">
        <v>18</v>
      </c>
      <c r="D120" s="38">
        <v>0</v>
      </c>
      <c r="E120" s="44">
        <f>IF($C120="","",VLOOKUP($C120,ISA_8_PC_relatif_table!ISA_8_R_table,2,FALSE))</f>
        <v>0</v>
      </c>
      <c r="F120" s="44">
        <f>IF($C120="","",VLOOKUP($C120,ISA_8_PC_relatif_table!ISA_8_R_table,3,FALSE))</f>
        <v>0</v>
      </c>
      <c r="G120" s="44">
        <f>IF($C120="","",VLOOKUP($C120,ISA_8_PC_relatif_table!ISA_8_R_table,4,FALSE))</f>
        <v>0</v>
      </c>
      <c r="H120" s="44">
        <f>IF($C120="","",VLOOKUP($C120,ISA_8_PC_relatif_table!ISA_8_R_table,5,FALSE))</f>
        <v>0</v>
      </c>
      <c r="I120" s="44">
        <f t="shared" si="14"/>
        <v>0</v>
      </c>
      <c r="J120" s="44">
        <f t="shared" si="15"/>
        <v>0</v>
      </c>
      <c r="K120" s="44">
        <f t="shared" si="16"/>
        <v>0</v>
      </c>
      <c r="L120" s="44">
        <f t="shared" si="17"/>
        <v>0</v>
      </c>
      <c r="M120" s="43" t="str">
        <f t="shared" si="12"/>
        <v>00000000</v>
      </c>
      <c r="N120" s="43" t="str">
        <f t="shared" si="13"/>
        <v>00</v>
      </c>
    </row>
    <row r="121" spans="1:14" ht="20" customHeight="1" x14ac:dyDescent="0.2">
      <c r="A121" s="36" t="str">
        <f t="shared" si="18"/>
        <v>"00000000"</v>
      </c>
      <c r="B121" s="36">
        <v>117</v>
      </c>
      <c r="C121" s="37" t="s">
        <v>18</v>
      </c>
      <c r="D121" s="38">
        <v>0</v>
      </c>
      <c r="E121" s="44">
        <f>IF($C121="","",VLOOKUP($C121,ISA_8_PC_relatif_table!ISA_8_R_table,2,FALSE))</f>
        <v>0</v>
      </c>
      <c r="F121" s="44">
        <f>IF($C121="","",VLOOKUP($C121,ISA_8_PC_relatif_table!ISA_8_R_table,3,FALSE))</f>
        <v>0</v>
      </c>
      <c r="G121" s="44">
        <f>IF($C121="","",VLOOKUP($C121,ISA_8_PC_relatif_table!ISA_8_R_table,4,FALSE))</f>
        <v>0</v>
      </c>
      <c r="H121" s="44">
        <f>IF($C121="","",VLOOKUP($C121,ISA_8_PC_relatif_table!ISA_8_R_table,5,FALSE))</f>
        <v>0</v>
      </c>
      <c r="I121" s="44">
        <f t="shared" si="14"/>
        <v>0</v>
      </c>
      <c r="J121" s="44">
        <f t="shared" si="15"/>
        <v>0</v>
      </c>
      <c r="K121" s="44">
        <f t="shared" si="16"/>
        <v>0</v>
      </c>
      <c r="L121" s="44">
        <f t="shared" si="17"/>
        <v>0</v>
      </c>
      <c r="M121" s="43" t="str">
        <f t="shared" si="12"/>
        <v>00000000</v>
      </c>
      <c r="N121" s="43" t="str">
        <f t="shared" si="13"/>
        <v>00</v>
      </c>
    </row>
    <row r="122" spans="1:14" ht="20" customHeight="1" x14ac:dyDescent="0.2">
      <c r="A122" s="36" t="str">
        <f t="shared" si="18"/>
        <v>"00000000"</v>
      </c>
      <c r="B122" s="36">
        <v>118</v>
      </c>
      <c r="C122" s="37" t="s">
        <v>18</v>
      </c>
      <c r="D122" s="38">
        <v>0</v>
      </c>
      <c r="E122" s="44">
        <f>IF($C122="","",VLOOKUP($C122,ISA_8_PC_relatif_table!ISA_8_R_table,2,FALSE))</f>
        <v>0</v>
      </c>
      <c r="F122" s="44">
        <f>IF($C122="","",VLOOKUP($C122,ISA_8_PC_relatif_table!ISA_8_R_table,3,FALSE))</f>
        <v>0</v>
      </c>
      <c r="G122" s="44">
        <f>IF($C122="","",VLOOKUP($C122,ISA_8_PC_relatif_table!ISA_8_R_table,4,FALSE))</f>
        <v>0</v>
      </c>
      <c r="H122" s="44">
        <f>IF($C122="","",VLOOKUP($C122,ISA_8_PC_relatif_table!ISA_8_R_table,5,FALSE))</f>
        <v>0</v>
      </c>
      <c r="I122" s="44">
        <f t="shared" si="14"/>
        <v>0</v>
      </c>
      <c r="J122" s="44">
        <f t="shared" si="15"/>
        <v>0</v>
      </c>
      <c r="K122" s="44">
        <f t="shared" si="16"/>
        <v>0</v>
      </c>
      <c r="L122" s="44">
        <f t="shared" si="17"/>
        <v>0</v>
      </c>
      <c r="M122" s="43" t="str">
        <f t="shared" si="12"/>
        <v>00000000</v>
      </c>
      <c r="N122" s="43" t="str">
        <f t="shared" si="13"/>
        <v>00</v>
      </c>
    </row>
    <row r="123" spans="1:14" ht="20" customHeight="1" x14ac:dyDescent="0.2">
      <c r="A123" s="36" t="str">
        <f t="shared" si="18"/>
        <v>"00000000"</v>
      </c>
      <c r="B123" s="36">
        <v>119</v>
      </c>
      <c r="C123" s="37" t="s">
        <v>18</v>
      </c>
      <c r="D123" s="38">
        <v>0</v>
      </c>
      <c r="E123" s="44">
        <f>IF($C123="","",VLOOKUP($C123,ISA_8_PC_relatif_table!ISA_8_R_table,2,FALSE))</f>
        <v>0</v>
      </c>
      <c r="F123" s="44">
        <f>IF($C123="","",VLOOKUP($C123,ISA_8_PC_relatif_table!ISA_8_R_table,3,FALSE))</f>
        <v>0</v>
      </c>
      <c r="G123" s="44">
        <f>IF($C123="","",VLOOKUP($C123,ISA_8_PC_relatif_table!ISA_8_R_table,4,FALSE))</f>
        <v>0</v>
      </c>
      <c r="H123" s="44">
        <f>IF($C123="","",VLOOKUP($C123,ISA_8_PC_relatif_table!ISA_8_R_table,5,FALSE))</f>
        <v>0</v>
      </c>
      <c r="I123" s="44">
        <f t="shared" si="14"/>
        <v>0</v>
      </c>
      <c r="J123" s="44">
        <f t="shared" si="15"/>
        <v>0</v>
      </c>
      <c r="K123" s="44">
        <f t="shared" si="16"/>
        <v>0</v>
      </c>
      <c r="L123" s="44">
        <f t="shared" si="17"/>
        <v>0</v>
      </c>
      <c r="M123" s="43" t="str">
        <f t="shared" si="12"/>
        <v>00000000</v>
      </c>
      <c r="N123" s="43" t="str">
        <f t="shared" si="13"/>
        <v>00</v>
      </c>
    </row>
    <row r="124" spans="1:14" ht="20" customHeight="1" x14ac:dyDescent="0.2">
      <c r="A124" s="36" t="str">
        <f t="shared" si="18"/>
        <v>"00000000"</v>
      </c>
      <c r="B124" s="36">
        <v>120</v>
      </c>
      <c r="C124" s="37" t="s">
        <v>18</v>
      </c>
      <c r="D124" s="38">
        <v>0</v>
      </c>
      <c r="E124" s="44">
        <f>IF($C124="","",VLOOKUP($C124,ISA_8_PC_relatif_table!ISA_8_R_table,2,FALSE))</f>
        <v>0</v>
      </c>
      <c r="F124" s="44">
        <f>IF($C124="","",VLOOKUP($C124,ISA_8_PC_relatif_table!ISA_8_R_table,3,FALSE))</f>
        <v>0</v>
      </c>
      <c r="G124" s="44">
        <f>IF($C124="","",VLOOKUP($C124,ISA_8_PC_relatif_table!ISA_8_R_table,4,FALSE))</f>
        <v>0</v>
      </c>
      <c r="H124" s="44">
        <f>IF($C124="","",VLOOKUP($C124,ISA_8_PC_relatif_table!ISA_8_R_table,5,FALSE))</f>
        <v>0</v>
      </c>
      <c r="I124" s="44">
        <f t="shared" si="14"/>
        <v>0</v>
      </c>
      <c r="J124" s="44">
        <f t="shared" si="15"/>
        <v>0</v>
      </c>
      <c r="K124" s="44">
        <f t="shared" si="16"/>
        <v>0</v>
      </c>
      <c r="L124" s="44">
        <f t="shared" si="17"/>
        <v>0</v>
      </c>
      <c r="M124" s="43" t="str">
        <f t="shared" si="12"/>
        <v>00000000</v>
      </c>
      <c r="N124" s="43" t="str">
        <f t="shared" si="13"/>
        <v>00</v>
      </c>
    </row>
    <row r="125" spans="1:14" ht="20" customHeight="1" x14ac:dyDescent="0.2">
      <c r="A125" s="36" t="str">
        <f t="shared" si="18"/>
        <v>"00000000"</v>
      </c>
      <c r="B125" s="36">
        <v>121</v>
      </c>
      <c r="C125" s="37" t="s">
        <v>18</v>
      </c>
      <c r="D125" s="38">
        <v>0</v>
      </c>
      <c r="E125" s="44">
        <f>IF($C125="","",VLOOKUP($C125,ISA_8_PC_relatif_table!ISA_8_R_table,2,FALSE))</f>
        <v>0</v>
      </c>
      <c r="F125" s="44">
        <f>IF($C125="","",VLOOKUP($C125,ISA_8_PC_relatif_table!ISA_8_R_table,3,FALSE))</f>
        <v>0</v>
      </c>
      <c r="G125" s="44">
        <f>IF($C125="","",VLOOKUP($C125,ISA_8_PC_relatif_table!ISA_8_R_table,4,FALSE))</f>
        <v>0</v>
      </c>
      <c r="H125" s="44">
        <f>IF($C125="","",VLOOKUP($C125,ISA_8_PC_relatif_table!ISA_8_R_table,5,FALSE))</f>
        <v>0</v>
      </c>
      <c r="I125" s="44">
        <f t="shared" si="14"/>
        <v>0</v>
      </c>
      <c r="J125" s="44">
        <f t="shared" si="15"/>
        <v>0</v>
      </c>
      <c r="K125" s="44">
        <f t="shared" si="16"/>
        <v>0</v>
      </c>
      <c r="L125" s="44">
        <f t="shared" si="17"/>
        <v>0</v>
      </c>
      <c r="M125" s="43" t="str">
        <f t="shared" si="12"/>
        <v>00000000</v>
      </c>
      <c r="N125" s="43" t="str">
        <f t="shared" si="13"/>
        <v>00</v>
      </c>
    </row>
    <row r="126" spans="1:14" ht="20" customHeight="1" x14ac:dyDescent="0.2">
      <c r="A126" s="36" t="str">
        <f t="shared" si="18"/>
        <v>"00000000"</v>
      </c>
      <c r="B126" s="36">
        <v>122</v>
      </c>
      <c r="C126" s="37" t="s">
        <v>18</v>
      </c>
      <c r="D126" s="38">
        <v>0</v>
      </c>
      <c r="E126" s="44">
        <f>IF($C126="","",VLOOKUP($C126,ISA_8_PC_relatif_table!ISA_8_R_table,2,FALSE))</f>
        <v>0</v>
      </c>
      <c r="F126" s="44">
        <f>IF($C126="","",VLOOKUP($C126,ISA_8_PC_relatif_table!ISA_8_R_table,3,FALSE))</f>
        <v>0</v>
      </c>
      <c r="G126" s="44">
        <f>IF($C126="","",VLOOKUP($C126,ISA_8_PC_relatif_table!ISA_8_R_table,4,FALSE))</f>
        <v>0</v>
      </c>
      <c r="H126" s="44">
        <f>IF($C126="","",VLOOKUP($C126,ISA_8_PC_relatif_table!ISA_8_R_table,5,FALSE))</f>
        <v>0</v>
      </c>
      <c r="I126" s="44">
        <f t="shared" si="14"/>
        <v>0</v>
      </c>
      <c r="J126" s="44">
        <f t="shared" si="15"/>
        <v>0</v>
      </c>
      <c r="K126" s="44">
        <f t="shared" si="16"/>
        <v>0</v>
      </c>
      <c r="L126" s="44">
        <f t="shared" si="17"/>
        <v>0</v>
      </c>
      <c r="M126" s="43" t="str">
        <f t="shared" si="12"/>
        <v>00000000</v>
      </c>
      <c r="N126" s="43" t="str">
        <f t="shared" si="13"/>
        <v>00</v>
      </c>
    </row>
    <row r="127" spans="1:14" ht="20" customHeight="1" x14ac:dyDescent="0.2">
      <c r="A127" s="36" t="str">
        <f t="shared" si="18"/>
        <v>"00000000"</v>
      </c>
      <c r="B127" s="36">
        <v>123</v>
      </c>
      <c r="C127" s="37" t="s">
        <v>18</v>
      </c>
      <c r="D127" s="38">
        <v>0</v>
      </c>
      <c r="E127" s="44">
        <f>IF($C127="","",VLOOKUP($C127,ISA_8_PC_relatif_table!ISA_8_R_table,2,FALSE))</f>
        <v>0</v>
      </c>
      <c r="F127" s="44">
        <f>IF($C127="","",VLOOKUP($C127,ISA_8_PC_relatif_table!ISA_8_R_table,3,FALSE))</f>
        <v>0</v>
      </c>
      <c r="G127" s="44">
        <f>IF($C127="","",VLOOKUP($C127,ISA_8_PC_relatif_table!ISA_8_R_table,4,FALSE))</f>
        <v>0</v>
      </c>
      <c r="H127" s="44">
        <f>IF($C127="","",VLOOKUP($C127,ISA_8_PC_relatif_table!ISA_8_R_table,5,FALSE))</f>
        <v>0</v>
      </c>
      <c r="I127" s="44">
        <f t="shared" si="14"/>
        <v>0</v>
      </c>
      <c r="J127" s="44">
        <f t="shared" si="15"/>
        <v>0</v>
      </c>
      <c r="K127" s="44">
        <f t="shared" si="16"/>
        <v>0</v>
      </c>
      <c r="L127" s="44">
        <f t="shared" si="17"/>
        <v>0</v>
      </c>
      <c r="M127" s="43" t="str">
        <f t="shared" si="12"/>
        <v>00000000</v>
      </c>
      <c r="N127" s="43" t="str">
        <f t="shared" si="13"/>
        <v>00</v>
      </c>
    </row>
    <row r="128" spans="1:14" ht="20" customHeight="1" x14ac:dyDescent="0.2">
      <c r="A128" s="36" t="str">
        <f t="shared" si="18"/>
        <v>"00000000"</v>
      </c>
      <c r="B128" s="36">
        <v>124</v>
      </c>
      <c r="C128" s="37" t="s">
        <v>18</v>
      </c>
      <c r="D128" s="38">
        <v>0</v>
      </c>
      <c r="E128" s="44">
        <f>IF($C128="","",VLOOKUP($C128,ISA_8_PC_relatif_table!ISA_8_R_table,2,FALSE))</f>
        <v>0</v>
      </c>
      <c r="F128" s="44">
        <f>IF($C128="","",VLOOKUP($C128,ISA_8_PC_relatif_table!ISA_8_R_table,3,FALSE))</f>
        <v>0</v>
      </c>
      <c r="G128" s="44">
        <f>IF($C128="","",VLOOKUP($C128,ISA_8_PC_relatif_table!ISA_8_R_table,4,FALSE))</f>
        <v>0</v>
      </c>
      <c r="H128" s="44">
        <f>IF($C128="","",VLOOKUP($C128,ISA_8_PC_relatif_table!ISA_8_R_table,5,FALSE))</f>
        <v>0</v>
      </c>
      <c r="I128" s="44">
        <f t="shared" si="14"/>
        <v>0</v>
      </c>
      <c r="J128" s="44">
        <f t="shared" si="15"/>
        <v>0</v>
      </c>
      <c r="K128" s="44">
        <f t="shared" si="16"/>
        <v>0</v>
      </c>
      <c r="L128" s="44">
        <f t="shared" si="17"/>
        <v>0</v>
      </c>
      <c r="M128" s="43" t="str">
        <f t="shared" si="12"/>
        <v>00000000</v>
      </c>
      <c r="N128" s="43" t="str">
        <f t="shared" si="13"/>
        <v>00</v>
      </c>
    </row>
    <row r="129" spans="1:14" ht="20" customHeight="1" x14ac:dyDescent="0.2">
      <c r="A129" s="36" t="str">
        <f t="shared" si="18"/>
        <v>"00000000"</v>
      </c>
      <c r="B129" s="36">
        <v>125</v>
      </c>
      <c r="C129" s="37" t="s">
        <v>18</v>
      </c>
      <c r="D129" s="38">
        <v>0</v>
      </c>
      <c r="E129" s="44">
        <f>IF($C129="","",VLOOKUP($C129,ISA_8_PC_relatif_table!ISA_8_R_table,2,FALSE))</f>
        <v>0</v>
      </c>
      <c r="F129" s="44">
        <f>IF($C129="","",VLOOKUP($C129,ISA_8_PC_relatif_table!ISA_8_R_table,3,FALSE))</f>
        <v>0</v>
      </c>
      <c r="G129" s="44">
        <f>IF($C129="","",VLOOKUP($C129,ISA_8_PC_relatif_table!ISA_8_R_table,4,FALSE))</f>
        <v>0</v>
      </c>
      <c r="H129" s="44">
        <f>IF($C129="","",VLOOKUP($C129,ISA_8_PC_relatif_table!ISA_8_R_table,5,FALSE))</f>
        <v>0</v>
      </c>
      <c r="I129" s="44">
        <f t="shared" si="14"/>
        <v>0</v>
      </c>
      <c r="J129" s="44">
        <f t="shared" si="15"/>
        <v>0</v>
      </c>
      <c r="K129" s="44">
        <f t="shared" si="16"/>
        <v>0</v>
      </c>
      <c r="L129" s="44">
        <f t="shared" si="17"/>
        <v>0</v>
      </c>
      <c r="M129" s="43" t="str">
        <f t="shared" si="12"/>
        <v>00000000</v>
      </c>
      <c r="N129" s="43" t="str">
        <f t="shared" si="13"/>
        <v>00</v>
      </c>
    </row>
    <row r="130" spans="1:14" ht="20" customHeight="1" x14ac:dyDescent="0.2">
      <c r="A130" s="36" t="str">
        <f t="shared" si="18"/>
        <v>"00000000"</v>
      </c>
      <c r="B130" s="36">
        <v>126</v>
      </c>
      <c r="C130" s="37" t="s">
        <v>18</v>
      </c>
      <c r="D130" s="38">
        <v>0</v>
      </c>
      <c r="E130" s="44">
        <f>IF($C130="","",VLOOKUP($C130,ISA_8_PC_relatif_table!ISA_8_R_table,2,FALSE))</f>
        <v>0</v>
      </c>
      <c r="F130" s="44">
        <f>IF($C130="","",VLOOKUP($C130,ISA_8_PC_relatif_table!ISA_8_R_table,3,FALSE))</f>
        <v>0</v>
      </c>
      <c r="G130" s="44">
        <f>IF($C130="","",VLOOKUP($C130,ISA_8_PC_relatif_table!ISA_8_R_table,4,FALSE))</f>
        <v>0</v>
      </c>
      <c r="H130" s="44">
        <f>IF($C130="","",VLOOKUP($C130,ISA_8_PC_relatif_table!ISA_8_R_table,5,FALSE))</f>
        <v>0</v>
      </c>
      <c r="I130" s="44">
        <f t="shared" si="14"/>
        <v>0</v>
      </c>
      <c r="J130" s="44">
        <f t="shared" si="15"/>
        <v>0</v>
      </c>
      <c r="K130" s="44">
        <f t="shared" si="16"/>
        <v>0</v>
      </c>
      <c r="L130" s="44">
        <f t="shared" si="17"/>
        <v>0</v>
      </c>
      <c r="M130" s="43" t="str">
        <f t="shared" si="12"/>
        <v>00000000</v>
      </c>
      <c r="N130" s="43" t="str">
        <f t="shared" si="13"/>
        <v>00</v>
      </c>
    </row>
    <row r="131" spans="1:14" ht="20" customHeight="1" x14ac:dyDescent="0.2">
      <c r="A131" s="36" t="str">
        <f t="shared" si="18"/>
        <v>"00000000"</v>
      </c>
      <c r="B131" s="36">
        <v>127</v>
      </c>
      <c r="C131" s="37" t="s">
        <v>18</v>
      </c>
      <c r="D131" s="38">
        <v>0</v>
      </c>
      <c r="E131" s="44">
        <f>IF($C131="","",VLOOKUP($C131,ISA_8_PC_relatif_table!ISA_8_R_table,2,FALSE))</f>
        <v>0</v>
      </c>
      <c r="F131" s="44">
        <f>IF($C131="","",VLOOKUP($C131,ISA_8_PC_relatif_table!ISA_8_R_table,3,FALSE))</f>
        <v>0</v>
      </c>
      <c r="G131" s="44">
        <f>IF($C131="","",VLOOKUP($C131,ISA_8_PC_relatif_table!ISA_8_R_table,4,FALSE))</f>
        <v>0</v>
      </c>
      <c r="H131" s="44">
        <f>IF($C131="","",VLOOKUP($C131,ISA_8_PC_relatif_table!ISA_8_R_table,5,FALSE))</f>
        <v>0</v>
      </c>
      <c r="I131" s="44">
        <f t="shared" si="14"/>
        <v>0</v>
      </c>
      <c r="J131" s="44">
        <f t="shared" si="15"/>
        <v>0</v>
      </c>
      <c r="K131" s="44">
        <f t="shared" si="16"/>
        <v>0</v>
      </c>
      <c r="L131" s="44">
        <f t="shared" si="17"/>
        <v>0</v>
      </c>
      <c r="M131" s="43" t="str">
        <f t="shared" si="12"/>
        <v>00000000</v>
      </c>
      <c r="N131" s="43" t="str">
        <f t="shared" si="13"/>
        <v>00</v>
      </c>
    </row>
    <row r="133" spans="1:14" ht="20" customHeight="1" x14ac:dyDescent="0.2">
      <c r="A133" s="29" t="s">
        <v>98</v>
      </c>
    </row>
    <row r="134" spans="1:14" ht="20" customHeight="1" x14ac:dyDescent="0.2">
      <c r="A134" s="29" t="str">
        <f>""""&amp;"content"&amp;""""&amp;":["&amp;A4&amp;A5&amp;A6&amp;A7&amp;A8&amp;A9&amp;A10&amp;A11&amp;A12&amp;A13&amp;A14&amp;A15&amp;A16&amp;A17&amp;A18&amp;A19&amp;"]"</f>
        <v>"content":["00000000","00110001","00010000","00110000","00011000","00101100","10010001","01111111","00000000","00101100","00010001","00101101","10001000","00011000","00100001","10010000"]</v>
      </c>
    </row>
    <row r="136" spans="1:14" ht="20" customHeight="1" x14ac:dyDescent="0.2">
      <c r="A136" s="29" t="s">
        <v>99</v>
      </c>
    </row>
    <row r="137" spans="1:14" ht="20" customHeight="1" x14ac:dyDescent="0.2">
      <c r="A137" s="29" t="str">
        <f>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"&amp;N31&amp;" "&amp;N32&amp;" "&amp;N33&amp;" "&amp;N34&amp;" "&amp;N35&amp;" "&amp;N36&amp;" "&amp;N37&amp;" "&amp;N38&amp;" "&amp;N39&amp;" "&amp;N40&amp;" "&amp;N41&amp;" "&amp;N42&amp;" "&amp;N43&amp;" "&amp;N44&amp;" "&amp;N45&amp;" "&amp;N46&amp;" "&amp;N47&amp;" "&amp;N48&amp;" "&amp;N49&amp;" "&amp;N50&amp;" "&amp;N51&amp;" "&amp;N52&amp;" "&amp;N53&amp;" "&amp;N54&amp;" "&amp;N55&amp;" "&amp;N56&amp;" "&amp;N57&amp;" "&amp;N58&amp;" "&amp;N59&amp;" "&amp;N60&amp;" "&amp;N61&amp;" "&amp;N62&amp;" "&amp;N63&amp;" "&amp;N64&amp;" "&amp;N65&amp;" "&amp;N66&amp;" "&amp;N67&amp;" "&amp;N68&amp;" "&amp;N69&amp;" "&amp;N70&amp;" "&amp;N71&amp;" "&amp;N72&amp;" "&amp;N73&amp;" "&amp;N74&amp;" "&amp;N75&amp;" "&amp;N76&amp;" "&amp;N77&amp;" "&amp;N78&amp;" "&amp;N79&amp;" "&amp;N80&amp;" "&amp;N81&amp;" "&amp;N82&amp;" "&amp;N83&amp;" "&amp;N84&amp;" "&amp;N85&amp;" "&amp;N86&amp;" "&amp;N87&amp;" "&amp;N88&amp;" "&amp;N89&amp;" "&amp;N90&amp;" "&amp;N91&amp;" "&amp;N92&amp;" "&amp;N93&amp;" "&amp;N94&amp;" "&amp;N95&amp;" "&amp;N96&amp;" "&amp;N97&amp;" "&amp;N98&amp;" "&amp;N99&amp;" "&amp;N100&amp;" "&amp;N101&amp;" "&amp;N102&amp;" "&amp;N103&amp;" "&amp;N104&amp;" "&amp;N105&amp;" "&amp;N106&amp;" "&amp;N107&amp;" "&amp;N108&amp;" "&amp;N207&amp;" "&amp;N110&amp;" "&amp;N111&amp;" "&amp;" "&amp;N112&amp;" "&amp;N113&amp;" "&amp;N114&amp;" "&amp;N115&amp;" "&amp;N116&amp;" "&amp;N117&amp;" "&amp;N118&amp;" "&amp;N119&amp;" "&amp;N120&amp;" "&amp;N121&amp;" "&amp;N122&amp;" "&amp;N123&amp;" "&amp;N124&amp;" "&amp;N125&amp;" "&amp;N126&amp;" "&amp;N127&amp;" "&amp;N128&amp;" "&amp;N129&amp;" "&amp;N130&amp;" "&amp;N131</f>
        <v>00 31 10 30 18 2C 91 7F 00 2C 11 2D 88 18 21 90 66 00 21 90 11 5A 00 40 00 00 00 00 00 00 00 00 00 00 00 00 00 00 00 00 00 00 00 00 00 00 00 00 00 00 00 00 00 00 00 00 00 00 00 00 00 00 00 00 00 00 00 00 00 00 00 00 00 00 00 00 00 00 00 00 00 00 00 00 00 00 00 00 00 00 00 00 00 00 00 00 00 00 00 00 00 00 00 00 00  00 00  00 00 00 00 00 00 00 00 00 00 00 00 00 00 00 00 00 00 00 00</v>
      </c>
    </row>
  </sheetData>
  <sheetProtection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2E0F212-7CBE-D148-AA2E-DC9FD19B0378}">
          <x14:formula1>
            <xm:f>ISA_8_PC_relatif_table!$A$2:$A$17</xm:f>
          </x14:formula1>
          <xm:sqref>C4:C131</xm:sqref>
        </x14:dataValidation>
        <x14:dataValidation type="list" allowBlank="1" showInputMessage="1" showErrorMessage="1" xr:uid="{DE4B297D-EC2E-3344-AA6A-765840CFB601}">
          <x14:formula1>
            <xm:f>ISA_8_PC_relatif_table!$G$2:$G$17</xm:f>
          </x14:formula1>
          <xm:sqref>D4:D131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3AF3-B2B8-B649-83F2-CDC098B41D6E}">
  <sheetPr>
    <tabColor rgb="FF00B050"/>
  </sheetPr>
  <dimension ref="A1:P137"/>
  <sheetViews>
    <sheetView tabSelected="1" zoomScaleNormal="100" workbookViewId="0">
      <selection activeCell="C32" sqref="C32:D32"/>
    </sheetView>
  </sheetViews>
  <sheetFormatPr baseColWidth="10" defaultRowHeight="20" customHeight="1" x14ac:dyDescent="0.2"/>
  <cols>
    <col min="1" max="1" width="21.83203125" style="29" customWidth="1"/>
    <col min="2" max="2" width="5.83203125" style="29" customWidth="1"/>
    <col min="3" max="4" width="12.83203125" style="29" customWidth="1"/>
    <col min="5" max="12" width="3.83203125" style="34" customWidth="1"/>
    <col min="13" max="13" width="12.1640625" style="35" customWidth="1"/>
    <col min="14" max="14" width="5.83203125" style="35" customWidth="1"/>
    <col min="15" max="20" width="13.83203125" style="29" customWidth="1"/>
    <col min="21" max="21" width="10.83203125" style="29"/>
    <col min="22" max="22" width="10.83203125" style="29" customWidth="1"/>
    <col min="23" max="16384" width="10.83203125" style="29"/>
  </cols>
  <sheetData>
    <row r="1" spans="1:14" ht="20" customHeight="1" x14ac:dyDescent="0.2">
      <c r="A1" s="33" t="s">
        <v>99</v>
      </c>
      <c r="B1" s="29" t="s">
        <v>164</v>
      </c>
      <c r="C1" s="29" t="str">
        <f>A137</f>
        <v>31 10 2F 11 30 19 31 18 21 90 64 11 A4 55 40 00 28 12 29 88 18 22 19 B0 00 00 00 00 00 00 00 00 00 00 00 00 00 00 00 00 00 00 00 00 00 00 00 00 00 00 00 00 00 00 00 00 00 00 00 00 00 00 00 00 00 00 00 00 00 00 00 00 00 00 00 00 00 00 00 00 00 00 00 00 00 00 00 00 00 00 00 00 00 00 00 00 00 00 00 00 00 00 00 00 00  00 00  00 00 00 00 00 00 00 00 00 00 00 00 00 00 00 00 00 00 00 00</v>
      </c>
    </row>
    <row r="3" spans="1:14" ht="20" customHeight="1" x14ac:dyDescent="0.2">
      <c r="A3" s="36" t="s">
        <v>96</v>
      </c>
      <c r="B3" s="36" t="s">
        <v>97</v>
      </c>
      <c r="C3" s="37" t="s">
        <v>2</v>
      </c>
      <c r="D3" s="38" t="s">
        <v>4</v>
      </c>
      <c r="E3" s="39"/>
      <c r="F3" s="40"/>
      <c r="G3" s="40"/>
      <c r="H3" s="40"/>
      <c r="I3" s="40"/>
      <c r="J3" s="40"/>
      <c r="K3" s="40"/>
      <c r="L3" s="41"/>
      <c r="M3" s="42" t="s">
        <v>163</v>
      </c>
      <c r="N3" s="43" t="s">
        <v>162</v>
      </c>
    </row>
    <row r="4" spans="1:14" ht="20" customHeight="1" x14ac:dyDescent="0.2">
      <c r="A4" s="36" t="str">
        <f t="shared" ref="A4:A18" si="0">IF(M4="","",""""&amp;M4&amp;"""")&amp;IF(A5="","",",")</f>
        <v>"00110001",</v>
      </c>
      <c r="B4" s="36">
        <v>0</v>
      </c>
      <c r="C4" s="30" t="s">
        <v>123</v>
      </c>
      <c r="D4" s="31">
        <v>1</v>
      </c>
      <c r="E4" s="44">
        <f>IF($C4="","",VLOOKUP($C4,ISA_8_PC_relatif_table!ISA_8_R_table,2,FALSE))</f>
        <v>0</v>
      </c>
      <c r="F4" s="44">
        <f>IF($C4="","",VLOOKUP($C4,ISA_8_PC_relatif_table!ISA_8_R_table,3,FALSE))</f>
        <v>0</v>
      </c>
      <c r="G4" s="44">
        <f>IF($C4="","",VLOOKUP($C4,ISA_8_PC_relatif_table!ISA_8_R_table,4,FALSE))</f>
        <v>1</v>
      </c>
      <c r="H4" s="44">
        <f>IF($C4="","",VLOOKUP($C4,ISA_8_PC_relatif_table!ISA_8_R_table,5,FALSE))</f>
        <v>1</v>
      </c>
      <c r="I4" s="44">
        <f t="shared" ref="I4:I35" si="1">IF($D4="","",MOD(MROUND(($D4-J4*4-K4*2-L4)/8,1),2))</f>
        <v>0</v>
      </c>
      <c r="J4" s="44">
        <f t="shared" ref="J4:J35" si="2">IF($D4="","",MOD(MROUND(($D4-K4*2-L4)/4,1),2))</f>
        <v>0</v>
      </c>
      <c r="K4" s="44">
        <f>IF($D4="","",MOD(MROUND(($D4-L4)/2,1),2))</f>
        <v>0</v>
      </c>
      <c r="L4" s="44">
        <f t="shared" ref="L4:L35" si="3">IF($D4="","",MOD($D4,2))</f>
        <v>1</v>
      </c>
      <c r="M4" s="43" t="str">
        <f>""&amp;E4&amp;F4&amp;G4&amp;H4&amp;I4&amp;J4&amp;K4&amp;L4&amp;""</f>
        <v>00110001</v>
      </c>
      <c r="N4" s="43" t="str">
        <f>IF(LEN(BIN2HEX(M4))=1,"0"&amp;BIN2HEX(M4),BIN2HEX(M4))</f>
        <v>31</v>
      </c>
    </row>
    <row r="5" spans="1:14" ht="20" customHeight="1" x14ac:dyDescent="0.2">
      <c r="A5" s="36" t="str">
        <f t="shared" si="0"/>
        <v>"00010000",</v>
      </c>
      <c r="B5" s="36">
        <v>1</v>
      </c>
      <c r="C5" s="30" t="s">
        <v>131</v>
      </c>
      <c r="D5" s="31">
        <v>0</v>
      </c>
      <c r="E5" s="44">
        <f>IF($C5="","",VLOOKUP($C5,ISA_8_PC_relatif_table!ISA_8_R_table,2,FALSE))</f>
        <v>0</v>
      </c>
      <c r="F5" s="44">
        <f>IF($C5="","",VLOOKUP($C5,ISA_8_PC_relatif_table!ISA_8_R_table,3,FALSE))</f>
        <v>0</v>
      </c>
      <c r="G5" s="44">
        <f>IF($C5="","",VLOOKUP($C5,ISA_8_PC_relatif_table!ISA_8_R_table,4,FALSE))</f>
        <v>0</v>
      </c>
      <c r="H5" s="44">
        <f>IF($C5="","",VLOOKUP($C5,ISA_8_PC_relatif_table!ISA_8_R_table,5,FALSE))</f>
        <v>1</v>
      </c>
      <c r="I5" s="44">
        <f t="shared" si="1"/>
        <v>0</v>
      </c>
      <c r="J5" s="44">
        <f t="shared" si="2"/>
        <v>0</v>
      </c>
      <c r="K5" s="44">
        <f t="shared" ref="K5:K35" si="4">IF($D5="","",MOD(MROUND(($D5-L5)/2,1),2))</f>
        <v>0</v>
      </c>
      <c r="L5" s="44">
        <f t="shared" si="3"/>
        <v>0</v>
      </c>
      <c r="M5" s="43" t="str">
        <f t="shared" ref="M5:M68" si="5">""&amp;E5&amp;F5&amp;G5&amp;H5&amp;I5&amp;J5&amp;K5&amp;L5&amp;""</f>
        <v>00010000</v>
      </c>
      <c r="N5" s="43" t="str">
        <f t="shared" ref="N5:N68" si="6">IF(LEN(BIN2HEX(M5))=1,"0"&amp;BIN2HEX(M5),BIN2HEX(M5))</f>
        <v>10</v>
      </c>
    </row>
    <row r="6" spans="1:14" ht="20" customHeight="1" x14ac:dyDescent="0.2">
      <c r="A6" s="36" t="str">
        <f t="shared" si="0"/>
        <v>"00101111",</v>
      </c>
      <c r="B6" s="36">
        <v>2</v>
      </c>
      <c r="C6" s="30" t="s">
        <v>122</v>
      </c>
      <c r="D6" s="31">
        <v>15</v>
      </c>
      <c r="E6" s="44">
        <f>IF($C6="","",VLOOKUP($C6,ISA_8_PC_relatif_table!ISA_8_R_table,2,FALSE))</f>
        <v>0</v>
      </c>
      <c r="F6" s="44">
        <f>IF($C6="","",VLOOKUP($C6,ISA_8_PC_relatif_table!ISA_8_R_table,3,FALSE))</f>
        <v>0</v>
      </c>
      <c r="G6" s="44">
        <f>IF($C6="","",VLOOKUP($C6,ISA_8_PC_relatif_table!ISA_8_R_table,4,FALSE))</f>
        <v>1</v>
      </c>
      <c r="H6" s="44">
        <f>IF($C6="","",VLOOKUP($C6,ISA_8_PC_relatif_table!ISA_8_R_table,5,FALSE))</f>
        <v>0</v>
      </c>
      <c r="I6" s="44">
        <f t="shared" si="1"/>
        <v>1</v>
      </c>
      <c r="J6" s="44">
        <f t="shared" si="2"/>
        <v>1</v>
      </c>
      <c r="K6" s="44">
        <f t="shared" si="4"/>
        <v>1</v>
      </c>
      <c r="L6" s="44">
        <f t="shared" si="3"/>
        <v>1</v>
      </c>
      <c r="M6" s="43" t="str">
        <f t="shared" si="5"/>
        <v>00101111</v>
      </c>
      <c r="N6" s="43" t="str">
        <f t="shared" si="6"/>
        <v>2F</v>
      </c>
    </row>
    <row r="7" spans="1:14" ht="20" customHeight="1" x14ac:dyDescent="0.2">
      <c r="A7" s="36" t="str">
        <f t="shared" si="0"/>
        <v>"00010001",</v>
      </c>
      <c r="B7" s="36">
        <v>3</v>
      </c>
      <c r="C7" s="30" t="s">
        <v>131</v>
      </c>
      <c r="D7" s="31">
        <v>1</v>
      </c>
      <c r="E7" s="44">
        <f>IF($C7="","",VLOOKUP($C7,ISA_8_PC_relatif_table!ISA_8_R_table,2,FALSE))</f>
        <v>0</v>
      </c>
      <c r="F7" s="44">
        <f>IF($C7="","",VLOOKUP($C7,ISA_8_PC_relatif_table!ISA_8_R_table,3,FALSE))</f>
        <v>0</v>
      </c>
      <c r="G7" s="44">
        <f>IF($C7="","",VLOOKUP($C7,ISA_8_PC_relatif_table!ISA_8_R_table,4,FALSE))</f>
        <v>0</v>
      </c>
      <c r="H7" s="44">
        <f>IF($C7="","",VLOOKUP($C7,ISA_8_PC_relatif_table!ISA_8_R_table,5,FALSE))</f>
        <v>1</v>
      </c>
      <c r="I7" s="44">
        <f t="shared" si="1"/>
        <v>0</v>
      </c>
      <c r="J7" s="44">
        <f t="shared" si="2"/>
        <v>0</v>
      </c>
      <c r="K7" s="44">
        <f t="shared" si="4"/>
        <v>0</v>
      </c>
      <c r="L7" s="44">
        <f t="shared" si="3"/>
        <v>1</v>
      </c>
      <c r="M7" s="43" t="str">
        <f t="shared" si="5"/>
        <v>00010001</v>
      </c>
      <c r="N7" s="43" t="str">
        <f t="shared" si="6"/>
        <v>11</v>
      </c>
    </row>
    <row r="8" spans="1:14" ht="20" customHeight="1" x14ac:dyDescent="0.2">
      <c r="A8" s="36" t="str">
        <f t="shared" si="0"/>
        <v>"00110000",</v>
      </c>
      <c r="B8" s="36">
        <v>4</v>
      </c>
      <c r="C8" s="30" t="s">
        <v>123</v>
      </c>
      <c r="D8" s="31">
        <v>0</v>
      </c>
      <c r="E8" s="44">
        <f>IF($C8="","",VLOOKUP($C8,ISA_8_PC_relatif_table!ISA_8_R_table,2,FALSE))</f>
        <v>0</v>
      </c>
      <c r="F8" s="44">
        <f>IF($C8="","",VLOOKUP($C8,ISA_8_PC_relatif_table!ISA_8_R_table,3,FALSE))</f>
        <v>0</v>
      </c>
      <c r="G8" s="44">
        <f>IF($C8="","",VLOOKUP($C8,ISA_8_PC_relatif_table!ISA_8_R_table,4,FALSE))</f>
        <v>1</v>
      </c>
      <c r="H8" s="44">
        <f>IF($C8="","",VLOOKUP($C8,ISA_8_PC_relatif_table!ISA_8_R_table,5,FALSE))</f>
        <v>1</v>
      </c>
      <c r="I8" s="44">
        <f t="shared" si="1"/>
        <v>0</v>
      </c>
      <c r="J8" s="44">
        <f t="shared" si="2"/>
        <v>0</v>
      </c>
      <c r="K8" s="44">
        <f t="shared" si="4"/>
        <v>0</v>
      </c>
      <c r="L8" s="44">
        <f t="shared" si="3"/>
        <v>0</v>
      </c>
      <c r="M8" s="43" t="str">
        <f t="shared" si="5"/>
        <v>00110000</v>
      </c>
      <c r="N8" s="43" t="str">
        <f t="shared" si="6"/>
        <v>30</v>
      </c>
    </row>
    <row r="9" spans="1:14" ht="20" customHeight="1" x14ac:dyDescent="0.2">
      <c r="A9" s="36" t="str">
        <f t="shared" si="0"/>
        <v>"00011001",</v>
      </c>
      <c r="B9" s="36">
        <v>5</v>
      </c>
      <c r="C9" s="30" t="s">
        <v>131</v>
      </c>
      <c r="D9" s="31">
        <v>9</v>
      </c>
      <c r="E9" s="44">
        <f>IF($C9="","",VLOOKUP($C9,ISA_8_PC_relatif_table!ISA_8_R_table,2,FALSE))</f>
        <v>0</v>
      </c>
      <c r="F9" s="44">
        <f>IF($C9="","",VLOOKUP($C9,ISA_8_PC_relatif_table!ISA_8_R_table,3,FALSE))</f>
        <v>0</v>
      </c>
      <c r="G9" s="44">
        <f>IF($C9="","",VLOOKUP($C9,ISA_8_PC_relatif_table!ISA_8_R_table,4,FALSE))</f>
        <v>0</v>
      </c>
      <c r="H9" s="44">
        <f>IF($C9="","",VLOOKUP($C9,ISA_8_PC_relatif_table!ISA_8_R_table,5,FALSE))</f>
        <v>1</v>
      </c>
      <c r="I9" s="44">
        <f t="shared" si="1"/>
        <v>1</v>
      </c>
      <c r="J9" s="44">
        <f t="shared" si="2"/>
        <v>0</v>
      </c>
      <c r="K9" s="44">
        <f t="shared" si="4"/>
        <v>0</v>
      </c>
      <c r="L9" s="44">
        <f t="shared" si="3"/>
        <v>1</v>
      </c>
      <c r="M9" s="43" t="str">
        <f t="shared" si="5"/>
        <v>00011001</v>
      </c>
      <c r="N9" s="43" t="str">
        <f t="shared" si="6"/>
        <v>19</v>
      </c>
    </row>
    <row r="10" spans="1:14" ht="20" customHeight="1" x14ac:dyDescent="0.2">
      <c r="A10" s="36" t="str">
        <f t="shared" si="0"/>
        <v>"00110001",</v>
      </c>
      <c r="B10" s="36">
        <v>6</v>
      </c>
      <c r="C10" s="30" t="s">
        <v>123</v>
      </c>
      <c r="D10" s="31">
        <v>1</v>
      </c>
      <c r="E10" s="44">
        <f>IF($C10="","",VLOOKUP($C10,ISA_8_PC_relatif_table!ISA_8_R_table,2,FALSE))</f>
        <v>0</v>
      </c>
      <c r="F10" s="44">
        <f>IF($C10="","",VLOOKUP($C10,ISA_8_PC_relatif_table!ISA_8_R_table,3,FALSE))</f>
        <v>0</v>
      </c>
      <c r="G10" s="44">
        <f>IF($C10="","",VLOOKUP($C10,ISA_8_PC_relatif_table!ISA_8_R_table,4,FALSE))</f>
        <v>1</v>
      </c>
      <c r="H10" s="44">
        <f>IF($C10="","",VLOOKUP($C10,ISA_8_PC_relatif_table!ISA_8_R_table,5,FALSE))</f>
        <v>1</v>
      </c>
      <c r="I10" s="44">
        <f t="shared" si="1"/>
        <v>0</v>
      </c>
      <c r="J10" s="44">
        <f t="shared" si="2"/>
        <v>0</v>
      </c>
      <c r="K10" s="44">
        <f t="shared" si="4"/>
        <v>0</v>
      </c>
      <c r="L10" s="44">
        <f t="shared" si="3"/>
        <v>1</v>
      </c>
      <c r="M10" s="43" t="str">
        <f t="shared" si="5"/>
        <v>00110001</v>
      </c>
      <c r="N10" s="43" t="str">
        <f t="shared" si="6"/>
        <v>31</v>
      </c>
    </row>
    <row r="11" spans="1:14" ht="20" customHeight="1" x14ac:dyDescent="0.2">
      <c r="A11" s="36" t="str">
        <f t="shared" si="0"/>
        <v>"00011000",</v>
      </c>
      <c r="B11" s="36">
        <v>7</v>
      </c>
      <c r="C11" s="30" t="s">
        <v>131</v>
      </c>
      <c r="D11" s="31">
        <v>8</v>
      </c>
      <c r="E11" s="44">
        <f>IF($C11="","",VLOOKUP($C11,ISA_8_PC_relatif_table!ISA_8_R_table,2,FALSE))</f>
        <v>0</v>
      </c>
      <c r="F11" s="44">
        <f>IF($C11="","",VLOOKUP($C11,ISA_8_PC_relatif_table!ISA_8_R_table,3,FALSE))</f>
        <v>0</v>
      </c>
      <c r="G11" s="44">
        <f>IF($C11="","",VLOOKUP($C11,ISA_8_PC_relatif_table!ISA_8_R_table,4,FALSE))</f>
        <v>0</v>
      </c>
      <c r="H11" s="44">
        <f>IF($C11="","",VLOOKUP($C11,ISA_8_PC_relatif_table!ISA_8_R_table,5,FALSE))</f>
        <v>1</v>
      </c>
      <c r="I11" s="44">
        <f t="shared" si="1"/>
        <v>1</v>
      </c>
      <c r="J11" s="44">
        <f t="shared" si="2"/>
        <v>0</v>
      </c>
      <c r="K11" s="44">
        <f t="shared" si="4"/>
        <v>0</v>
      </c>
      <c r="L11" s="44">
        <f t="shared" si="3"/>
        <v>0</v>
      </c>
      <c r="M11" s="43" t="str">
        <f t="shared" si="5"/>
        <v>00011000</v>
      </c>
      <c r="N11" s="43" t="str">
        <f t="shared" si="6"/>
        <v>18</v>
      </c>
    </row>
    <row r="12" spans="1:14" ht="20" customHeight="1" x14ac:dyDescent="0.2">
      <c r="A12" s="36" t="str">
        <f t="shared" si="0"/>
        <v>"00100001",</v>
      </c>
      <c r="B12" s="36">
        <v>8</v>
      </c>
      <c r="C12" s="30" t="s">
        <v>122</v>
      </c>
      <c r="D12" s="31">
        <v>1</v>
      </c>
      <c r="E12" s="44">
        <f>IF($C12="","",VLOOKUP($C12,ISA_8_PC_relatif_table!ISA_8_R_table,2,FALSE))</f>
        <v>0</v>
      </c>
      <c r="F12" s="44">
        <f>IF($C12="","",VLOOKUP($C12,ISA_8_PC_relatif_table!ISA_8_R_table,3,FALSE))</f>
        <v>0</v>
      </c>
      <c r="G12" s="44">
        <f>IF($C12="","",VLOOKUP($C12,ISA_8_PC_relatif_table!ISA_8_R_table,4,FALSE))</f>
        <v>1</v>
      </c>
      <c r="H12" s="44">
        <f>IF($C12="","",VLOOKUP($C12,ISA_8_PC_relatif_table!ISA_8_R_table,5,FALSE))</f>
        <v>0</v>
      </c>
      <c r="I12" s="44">
        <f t="shared" si="1"/>
        <v>0</v>
      </c>
      <c r="J12" s="44">
        <f t="shared" si="2"/>
        <v>0</v>
      </c>
      <c r="K12" s="44">
        <f t="shared" si="4"/>
        <v>0</v>
      </c>
      <c r="L12" s="44">
        <f t="shared" si="3"/>
        <v>1</v>
      </c>
      <c r="M12" s="43" t="str">
        <f t="shared" si="5"/>
        <v>00100001</v>
      </c>
      <c r="N12" s="43" t="str">
        <f t="shared" si="6"/>
        <v>21</v>
      </c>
    </row>
    <row r="13" spans="1:14" ht="20" customHeight="1" x14ac:dyDescent="0.2">
      <c r="A13" s="36" t="str">
        <f t="shared" si="0"/>
        <v>"10010000",</v>
      </c>
      <c r="B13" s="36">
        <v>9</v>
      </c>
      <c r="C13" s="30" t="s">
        <v>53</v>
      </c>
      <c r="D13" s="31">
        <v>0</v>
      </c>
      <c r="E13" s="44">
        <f>IF($C13="","",VLOOKUP($C13,ISA_8_PC_relatif_table!ISA_8_R_table,2,FALSE))</f>
        <v>1</v>
      </c>
      <c r="F13" s="44">
        <f>IF($C13="","",VLOOKUP($C13,ISA_8_PC_relatif_table!ISA_8_R_table,3,FALSE))</f>
        <v>0</v>
      </c>
      <c r="G13" s="44">
        <f>IF($C13="","",VLOOKUP($C13,ISA_8_PC_relatif_table!ISA_8_R_table,4,FALSE))</f>
        <v>0</v>
      </c>
      <c r="H13" s="44">
        <f>IF($C13="","",VLOOKUP($C13,ISA_8_PC_relatif_table!ISA_8_R_table,5,FALSE))</f>
        <v>1</v>
      </c>
      <c r="I13" s="44">
        <f t="shared" si="1"/>
        <v>0</v>
      </c>
      <c r="J13" s="44">
        <f t="shared" si="2"/>
        <v>0</v>
      </c>
      <c r="K13" s="44">
        <f t="shared" si="4"/>
        <v>0</v>
      </c>
      <c r="L13" s="44">
        <f t="shared" si="3"/>
        <v>0</v>
      </c>
      <c r="M13" s="43" t="str">
        <f t="shared" si="5"/>
        <v>10010000</v>
      </c>
      <c r="N13" s="43" t="str">
        <f t="shared" si="6"/>
        <v>90</v>
      </c>
    </row>
    <row r="14" spans="1:14" ht="20" customHeight="1" x14ac:dyDescent="0.2">
      <c r="A14" s="36" t="str">
        <f t="shared" si="0"/>
        <v>"01100100",</v>
      </c>
      <c r="B14" s="36">
        <v>10</v>
      </c>
      <c r="C14" s="30" t="s">
        <v>103</v>
      </c>
      <c r="D14" s="31">
        <v>4</v>
      </c>
      <c r="E14" s="44">
        <f>IF($C14="","",VLOOKUP($C14,ISA_8_PC_relatif_table!ISA_8_R_table,2,FALSE))</f>
        <v>0</v>
      </c>
      <c r="F14" s="44">
        <f>IF($C14="","",VLOOKUP($C14,ISA_8_PC_relatif_table!ISA_8_R_table,3,FALSE))</f>
        <v>1</v>
      </c>
      <c r="G14" s="44">
        <f>IF($C14="","",VLOOKUP($C14,ISA_8_PC_relatif_table!ISA_8_R_table,4,FALSE))</f>
        <v>1</v>
      </c>
      <c r="H14" s="44">
        <f>IF($C14="","",VLOOKUP($C14,ISA_8_PC_relatif_table!ISA_8_R_table,5,FALSE))</f>
        <v>0</v>
      </c>
      <c r="I14" s="44">
        <f t="shared" si="1"/>
        <v>0</v>
      </c>
      <c r="J14" s="44">
        <f t="shared" si="2"/>
        <v>1</v>
      </c>
      <c r="K14" s="44">
        <f t="shared" si="4"/>
        <v>0</v>
      </c>
      <c r="L14" s="44">
        <f t="shared" si="3"/>
        <v>0</v>
      </c>
      <c r="M14" s="43" t="str">
        <f t="shared" si="5"/>
        <v>01100100</v>
      </c>
      <c r="N14" s="43" t="str">
        <f t="shared" si="6"/>
        <v>64</v>
      </c>
    </row>
    <row r="15" spans="1:14" ht="20" customHeight="1" x14ac:dyDescent="0.2">
      <c r="A15" s="36" t="str">
        <f t="shared" si="0"/>
        <v>"00010001",</v>
      </c>
      <c r="B15" s="36">
        <v>11</v>
      </c>
      <c r="C15" s="30" t="s">
        <v>131</v>
      </c>
      <c r="D15" s="31">
        <v>1</v>
      </c>
      <c r="E15" s="44">
        <f>IF($C15="","",VLOOKUP($C15,ISA_8_PC_relatif_table!ISA_8_R_table,2,FALSE))</f>
        <v>0</v>
      </c>
      <c r="F15" s="44">
        <f>IF($C15="","",VLOOKUP($C15,ISA_8_PC_relatif_table!ISA_8_R_table,3,FALSE))</f>
        <v>0</v>
      </c>
      <c r="G15" s="44">
        <f>IF($C15="","",VLOOKUP($C15,ISA_8_PC_relatif_table!ISA_8_R_table,4,FALSE))</f>
        <v>0</v>
      </c>
      <c r="H15" s="44">
        <f>IF($C15="","",VLOOKUP($C15,ISA_8_PC_relatif_table!ISA_8_R_table,5,FALSE))</f>
        <v>1</v>
      </c>
      <c r="I15" s="44">
        <f t="shared" si="1"/>
        <v>0</v>
      </c>
      <c r="J15" s="44">
        <f t="shared" si="2"/>
        <v>0</v>
      </c>
      <c r="K15" s="44">
        <f t="shared" si="4"/>
        <v>0</v>
      </c>
      <c r="L15" s="44">
        <f t="shared" si="3"/>
        <v>1</v>
      </c>
      <c r="M15" s="43" t="str">
        <f t="shared" si="5"/>
        <v>00010001</v>
      </c>
      <c r="N15" s="43" t="str">
        <f t="shared" si="6"/>
        <v>11</v>
      </c>
    </row>
    <row r="16" spans="1:14" ht="20" customHeight="1" x14ac:dyDescent="0.2">
      <c r="A16" s="36" t="str">
        <f t="shared" si="0"/>
        <v>"10100100",</v>
      </c>
      <c r="B16" s="36">
        <v>12</v>
      </c>
      <c r="C16" s="30" t="s">
        <v>105</v>
      </c>
      <c r="D16" s="31">
        <v>4</v>
      </c>
      <c r="E16" s="44">
        <f>IF($C16="","",VLOOKUP($C16,ISA_8_PC_relatif_table!ISA_8_R_table,2,FALSE))</f>
        <v>1</v>
      </c>
      <c r="F16" s="44">
        <f>IF($C16="","",VLOOKUP($C16,ISA_8_PC_relatif_table!ISA_8_R_table,3,FALSE))</f>
        <v>0</v>
      </c>
      <c r="G16" s="44">
        <f>IF($C16="","",VLOOKUP($C16,ISA_8_PC_relatif_table!ISA_8_R_table,4,FALSE))</f>
        <v>1</v>
      </c>
      <c r="H16" s="44">
        <f>IF($C16="","",VLOOKUP($C16,ISA_8_PC_relatif_table!ISA_8_R_table,5,FALSE))</f>
        <v>0</v>
      </c>
      <c r="I16" s="44">
        <f t="shared" si="1"/>
        <v>0</v>
      </c>
      <c r="J16" s="44">
        <f t="shared" si="2"/>
        <v>1</v>
      </c>
      <c r="K16" s="44">
        <f t="shared" si="4"/>
        <v>0</v>
      </c>
      <c r="L16" s="44">
        <f t="shared" si="3"/>
        <v>0</v>
      </c>
      <c r="M16" s="43" t="str">
        <f t="shared" si="5"/>
        <v>10100100</v>
      </c>
      <c r="N16" s="43" t="str">
        <f t="shared" si="6"/>
        <v>A4</v>
      </c>
    </row>
    <row r="17" spans="1:16" ht="20" customHeight="1" x14ac:dyDescent="0.2">
      <c r="A17" s="36" t="str">
        <f t="shared" si="0"/>
        <v>"01010101",</v>
      </c>
      <c r="B17" s="36">
        <v>13</v>
      </c>
      <c r="C17" s="30" t="s">
        <v>114</v>
      </c>
      <c r="D17" s="31">
        <v>5</v>
      </c>
      <c r="E17" s="44">
        <f>IF($C17="","",VLOOKUP($C17,ISA_8_PC_relatif_table!ISA_8_R_table,2,FALSE))</f>
        <v>0</v>
      </c>
      <c r="F17" s="44">
        <f>IF($C17="","",VLOOKUP($C17,ISA_8_PC_relatif_table!ISA_8_R_table,3,FALSE))</f>
        <v>1</v>
      </c>
      <c r="G17" s="44">
        <f>IF($C17="","",VLOOKUP($C17,ISA_8_PC_relatif_table!ISA_8_R_table,4,FALSE))</f>
        <v>0</v>
      </c>
      <c r="H17" s="44">
        <f>IF($C17="","",VLOOKUP($C17,ISA_8_PC_relatif_table!ISA_8_R_table,5,FALSE))</f>
        <v>1</v>
      </c>
      <c r="I17" s="44">
        <f t="shared" si="1"/>
        <v>0</v>
      </c>
      <c r="J17" s="44">
        <f t="shared" si="2"/>
        <v>1</v>
      </c>
      <c r="K17" s="44">
        <f t="shared" si="4"/>
        <v>0</v>
      </c>
      <c r="L17" s="44">
        <f t="shared" si="3"/>
        <v>1</v>
      </c>
      <c r="M17" s="43" t="str">
        <f t="shared" si="5"/>
        <v>01010101</v>
      </c>
      <c r="N17" s="43" t="str">
        <f t="shared" si="6"/>
        <v>55</v>
      </c>
    </row>
    <row r="18" spans="1:16" ht="20" customHeight="1" x14ac:dyDescent="0.2">
      <c r="A18" s="36" t="str">
        <f t="shared" si="0"/>
        <v>"01000000",</v>
      </c>
      <c r="B18" s="36">
        <v>14</v>
      </c>
      <c r="C18" s="30" t="s">
        <v>115</v>
      </c>
      <c r="D18" s="31">
        <v>0</v>
      </c>
      <c r="E18" s="44">
        <f>IF($C18="","",VLOOKUP($C18,ISA_8_PC_relatif_table!ISA_8_R_table,2,FALSE))</f>
        <v>0</v>
      </c>
      <c r="F18" s="44">
        <f>IF($C18="","",VLOOKUP($C18,ISA_8_PC_relatif_table!ISA_8_R_table,3,FALSE))</f>
        <v>1</v>
      </c>
      <c r="G18" s="44">
        <f>IF($C18="","",VLOOKUP($C18,ISA_8_PC_relatif_table!ISA_8_R_table,4,FALSE))</f>
        <v>0</v>
      </c>
      <c r="H18" s="44">
        <f>IF($C18="","",VLOOKUP($C18,ISA_8_PC_relatif_table!ISA_8_R_table,5,FALSE))</f>
        <v>0</v>
      </c>
      <c r="I18" s="44">
        <f t="shared" si="1"/>
        <v>0</v>
      </c>
      <c r="J18" s="44">
        <f t="shared" si="2"/>
        <v>0</v>
      </c>
      <c r="K18" s="44">
        <f t="shared" si="4"/>
        <v>0</v>
      </c>
      <c r="L18" s="44">
        <f t="shared" si="3"/>
        <v>0</v>
      </c>
      <c r="M18" s="43" t="str">
        <f t="shared" si="5"/>
        <v>01000000</v>
      </c>
      <c r="N18" s="43" t="str">
        <f t="shared" si="6"/>
        <v>40</v>
      </c>
      <c r="P18" s="45"/>
    </row>
    <row r="19" spans="1:16" ht="20" customHeight="1" x14ac:dyDescent="0.2">
      <c r="A19" s="36" t="str">
        <f>IF(M19="","",""""&amp;M19&amp;"""")</f>
        <v>"00000000"</v>
      </c>
      <c r="B19" s="36">
        <v>15</v>
      </c>
      <c r="C19" s="30" t="s">
        <v>18</v>
      </c>
      <c r="D19" s="31">
        <v>0</v>
      </c>
      <c r="E19" s="44">
        <f>IF($C19="","",VLOOKUP($C19,ISA_8_PC_relatif_table!ISA_8_R_table,2,FALSE))</f>
        <v>0</v>
      </c>
      <c r="F19" s="44">
        <f>IF($C19="","",VLOOKUP($C19,ISA_8_PC_relatif_table!ISA_8_R_table,3,FALSE))</f>
        <v>0</v>
      </c>
      <c r="G19" s="44">
        <f>IF($C19="","",VLOOKUP($C19,ISA_8_PC_relatif_table!ISA_8_R_table,4,FALSE))</f>
        <v>0</v>
      </c>
      <c r="H19" s="44">
        <f>IF($C19="","",VLOOKUP($C19,ISA_8_PC_relatif_table!ISA_8_R_table,5,FALSE))</f>
        <v>0</v>
      </c>
      <c r="I19" s="44">
        <f t="shared" si="1"/>
        <v>0</v>
      </c>
      <c r="J19" s="44">
        <f t="shared" si="2"/>
        <v>0</v>
      </c>
      <c r="K19" s="44">
        <f t="shared" si="4"/>
        <v>0</v>
      </c>
      <c r="L19" s="44">
        <f t="shared" si="3"/>
        <v>0</v>
      </c>
      <c r="M19" s="43" t="str">
        <f t="shared" si="5"/>
        <v>00000000</v>
      </c>
      <c r="N19" s="43" t="str">
        <f t="shared" si="6"/>
        <v>00</v>
      </c>
    </row>
    <row r="20" spans="1:16" ht="20" customHeight="1" x14ac:dyDescent="0.2">
      <c r="A20" s="36" t="str">
        <f t="shared" ref="A20:A83" si="7">IF(M20="","",""""&amp;M20&amp;"""")</f>
        <v>"00101000"</v>
      </c>
      <c r="B20" s="36">
        <v>16</v>
      </c>
      <c r="C20" s="30" t="s">
        <v>122</v>
      </c>
      <c r="D20" s="31">
        <v>8</v>
      </c>
      <c r="E20" s="44">
        <f>IF($C20="","",VLOOKUP($C20,ISA_8_PC_relatif_table!ISA_8_R_table,2,FALSE))</f>
        <v>0</v>
      </c>
      <c r="F20" s="44">
        <f>IF($C20="","",VLOOKUP($C20,ISA_8_PC_relatif_table!ISA_8_R_table,3,FALSE))</f>
        <v>0</v>
      </c>
      <c r="G20" s="44">
        <f>IF($C20="","",VLOOKUP($C20,ISA_8_PC_relatif_table!ISA_8_R_table,4,FALSE))</f>
        <v>1</v>
      </c>
      <c r="H20" s="44">
        <f>IF($C20="","",VLOOKUP($C20,ISA_8_PC_relatif_table!ISA_8_R_table,5,FALSE))</f>
        <v>0</v>
      </c>
      <c r="I20" s="44">
        <f t="shared" si="1"/>
        <v>1</v>
      </c>
      <c r="J20" s="44">
        <f t="shared" si="2"/>
        <v>0</v>
      </c>
      <c r="K20" s="44">
        <f t="shared" si="4"/>
        <v>0</v>
      </c>
      <c r="L20" s="44">
        <f t="shared" si="3"/>
        <v>0</v>
      </c>
      <c r="M20" s="43" t="str">
        <f t="shared" si="5"/>
        <v>00101000</v>
      </c>
      <c r="N20" s="43" t="str">
        <f t="shared" si="6"/>
        <v>28</v>
      </c>
    </row>
    <row r="21" spans="1:16" ht="20" customHeight="1" x14ac:dyDescent="0.2">
      <c r="A21" s="36" t="str">
        <f t="shared" si="7"/>
        <v>"00010010"</v>
      </c>
      <c r="B21" s="36">
        <v>17</v>
      </c>
      <c r="C21" s="30" t="s">
        <v>131</v>
      </c>
      <c r="D21" s="31">
        <v>2</v>
      </c>
      <c r="E21" s="44">
        <f>IF($C21="","",VLOOKUP($C21,ISA_8_PC_relatif_table!ISA_8_R_table,2,FALSE))</f>
        <v>0</v>
      </c>
      <c r="F21" s="44">
        <f>IF($C21="","",VLOOKUP($C21,ISA_8_PC_relatif_table!ISA_8_R_table,3,FALSE))</f>
        <v>0</v>
      </c>
      <c r="G21" s="44">
        <f>IF($C21="","",VLOOKUP($C21,ISA_8_PC_relatif_table!ISA_8_R_table,4,FALSE))</f>
        <v>0</v>
      </c>
      <c r="H21" s="44">
        <f>IF($C21="","",VLOOKUP($C21,ISA_8_PC_relatif_table!ISA_8_R_table,5,FALSE))</f>
        <v>1</v>
      </c>
      <c r="I21" s="44">
        <f t="shared" si="1"/>
        <v>0</v>
      </c>
      <c r="J21" s="44">
        <f t="shared" si="2"/>
        <v>0</v>
      </c>
      <c r="K21" s="44">
        <f t="shared" si="4"/>
        <v>1</v>
      </c>
      <c r="L21" s="44">
        <f t="shared" si="3"/>
        <v>0</v>
      </c>
      <c r="M21" s="43" t="str">
        <f t="shared" si="5"/>
        <v>00010010</v>
      </c>
      <c r="N21" s="43" t="str">
        <f t="shared" si="6"/>
        <v>12</v>
      </c>
    </row>
    <row r="22" spans="1:16" ht="20" customHeight="1" x14ac:dyDescent="0.2">
      <c r="A22" s="36" t="str">
        <f t="shared" si="7"/>
        <v>"00101001"</v>
      </c>
      <c r="B22" s="36">
        <v>18</v>
      </c>
      <c r="C22" s="30" t="s">
        <v>122</v>
      </c>
      <c r="D22" s="31">
        <v>9</v>
      </c>
      <c r="E22" s="44">
        <f>IF($C22="","",VLOOKUP($C22,ISA_8_PC_relatif_table!ISA_8_R_table,2,FALSE))</f>
        <v>0</v>
      </c>
      <c r="F22" s="44">
        <f>IF($C22="","",VLOOKUP($C22,ISA_8_PC_relatif_table!ISA_8_R_table,3,FALSE))</f>
        <v>0</v>
      </c>
      <c r="G22" s="44">
        <f>IF($C22="","",VLOOKUP($C22,ISA_8_PC_relatif_table!ISA_8_R_table,4,FALSE))</f>
        <v>1</v>
      </c>
      <c r="H22" s="44">
        <f>IF($C22="","",VLOOKUP($C22,ISA_8_PC_relatif_table!ISA_8_R_table,5,FALSE))</f>
        <v>0</v>
      </c>
      <c r="I22" s="44">
        <f t="shared" si="1"/>
        <v>1</v>
      </c>
      <c r="J22" s="44">
        <f t="shared" si="2"/>
        <v>0</v>
      </c>
      <c r="K22" s="44">
        <f t="shared" si="4"/>
        <v>0</v>
      </c>
      <c r="L22" s="44">
        <f t="shared" si="3"/>
        <v>1</v>
      </c>
      <c r="M22" s="43" t="str">
        <f t="shared" si="5"/>
        <v>00101001</v>
      </c>
      <c r="N22" s="43" t="str">
        <f t="shared" si="6"/>
        <v>29</v>
      </c>
    </row>
    <row r="23" spans="1:16" ht="20" customHeight="1" x14ac:dyDescent="0.2">
      <c r="A23" s="36" t="str">
        <f t="shared" si="7"/>
        <v>"10001000"</v>
      </c>
      <c r="B23" s="36">
        <v>19</v>
      </c>
      <c r="C23" s="30" t="s">
        <v>50</v>
      </c>
      <c r="D23" s="31">
        <v>8</v>
      </c>
      <c r="E23" s="44">
        <f>IF($C23="","",VLOOKUP($C23,ISA_8_PC_relatif_table!ISA_8_R_table,2,FALSE))</f>
        <v>1</v>
      </c>
      <c r="F23" s="44">
        <f>IF($C23="","",VLOOKUP($C23,ISA_8_PC_relatif_table!ISA_8_R_table,3,FALSE))</f>
        <v>0</v>
      </c>
      <c r="G23" s="44">
        <f>IF($C23="","",VLOOKUP($C23,ISA_8_PC_relatif_table!ISA_8_R_table,4,FALSE))</f>
        <v>0</v>
      </c>
      <c r="H23" s="44">
        <f>IF($C23="","",VLOOKUP($C23,ISA_8_PC_relatif_table!ISA_8_R_table,5,FALSE))</f>
        <v>0</v>
      </c>
      <c r="I23" s="44">
        <f t="shared" si="1"/>
        <v>1</v>
      </c>
      <c r="J23" s="44">
        <f t="shared" si="2"/>
        <v>0</v>
      </c>
      <c r="K23" s="44">
        <f t="shared" si="4"/>
        <v>0</v>
      </c>
      <c r="L23" s="44">
        <f t="shared" si="3"/>
        <v>0</v>
      </c>
      <c r="M23" s="43" t="str">
        <f t="shared" si="5"/>
        <v>10001000</v>
      </c>
      <c r="N23" s="43" t="str">
        <f t="shared" si="6"/>
        <v>88</v>
      </c>
    </row>
    <row r="24" spans="1:16" ht="20" customHeight="1" x14ac:dyDescent="0.2">
      <c r="A24" s="36" t="str">
        <f t="shared" si="7"/>
        <v>"00011000"</v>
      </c>
      <c r="B24" s="36">
        <v>20</v>
      </c>
      <c r="C24" s="30" t="s">
        <v>131</v>
      </c>
      <c r="D24" s="31">
        <v>8</v>
      </c>
      <c r="E24" s="44">
        <f>IF($C24="","",VLOOKUP($C24,ISA_8_PC_relatif_table!ISA_8_R_table,2,FALSE))</f>
        <v>0</v>
      </c>
      <c r="F24" s="44">
        <f>IF($C24="","",VLOOKUP($C24,ISA_8_PC_relatif_table!ISA_8_R_table,3,FALSE))</f>
        <v>0</v>
      </c>
      <c r="G24" s="44">
        <f>IF($C24="","",VLOOKUP($C24,ISA_8_PC_relatif_table!ISA_8_R_table,4,FALSE))</f>
        <v>0</v>
      </c>
      <c r="H24" s="44">
        <f>IF($C24="","",VLOOKUP($C24,ISA_8_PC_relatif_table!ISA_8_R_table,5,FALSE))</f>
        <v>1</v>
      </c>
      <c r="I24" s="44">
        <f t="shared" si="1"/>
        <v>1</v>
      </c>
      <c r="J24" s="44">
        <f t="shared" si="2"/>
        <v>0</v>
      </c>
      <c r="K24" s="44">
        <f t="shared" si="4"/>
        <v>0</v>
      </c>
      <c r="L24" s="44">
        <f t="shared" si="3"/>
        <v>0</v>
      </c>
      <c r="M24" s="43" t="str">
        <f t="shared" si="5"/>
        <v>00011000</v>
      </c>
      <c r="N24" s="43" t="str">
        <f t="shared" si="6"/>
        <v>18</v>
      </c>
    </row>
    <row r="25" spans="1:16" ht="20" customHeight="1" x14ac:dyDescent="0.2">
      <c r="A25" s="36" t="str">
        <f t="shared" si="7"/>
        <v>"00100010"</v>
      </c>
      <c r="B25" s="36">
        <v>21</v>
      </c>
      <c r="C25" s="30" t="s">
        <v>122</v>
      </c>
      <c r="D25" s="31">
        <v>2</v>
      </c>
      <c r="E25" s="44">
        <f>IF($C25="","",VLOOKUP($C25,ISA_8_PC_relatif_table!ISA_8_R_table,2,FALSE))</f>
        <v>0</v>
      </c>
      <c r="F25" s="44">
        <f>IF($C25="","",VLOOKUP($C25,ISA_8_PC_relatif_table!ISA_8_R_table,3,FALSE))</f>
        <v>0</v>
      </c>
      <c r="G25" s="44">
        <f>IF($C25="","",VLOOKUP($C25,ISA_8_PC_relatif_table!ISA_8_R_table,4,FALSE))</f>
        <v>1</v>
      </c>
      <c r="H25" s="44">
        <f>IF($C25="","",VLOOKUP($C25,ISA_8_PC_relatif_table!ISA_8_R_table,5,FALSE))</f>
        <v>0</v>
      </c>
      <c r="I25" s="44">
        <f t="shared" si="1"/>
        <v>0</v>
      </c>
      <c r="J25" s="44">
        <f t="shared" si="2"/>
        <v>0</v>
      </c>
      <c r="K25" s="44">
        <f t="shared" si="4"/>
        <v>1</v>
      </c>
      <c r="L25" s="44">
        <f t="shared" si="3"/>
        <v>0</v>
      </c>
      <c r="M25" s="43" t="str">
        <f t="shared" si="5"/>
        <v>00100010</v>
      </c>
      <c r="N25" s="43" t="str">
        <f t="shared" si="6"/>
        <v>22</v>
      </c>
    </row>
    <row r="26" spans="1:16" ht="20" customHeight="1" x14ac:dyDescent="0.2">
      <c r="A26" s="36" t="str">
        <f t="shared" si="7"/>
        <v>"00011001"</v>
      </c>
      <c r="B26" s="36">
        <v>22</v>
      </c>
      <c r="C26" s="30" t="s">
        <v>131</v>
      </c>
      <c r="D26" s="31">
        <v>9</v>
      </c>
      <c r="E26" s="44">
        <f>IF($C26="","",VLOOKUP($C26,ISA_8_PC_relatif_table!ISA_8_R_table,2,FALSE))</f>
        <v>0</v>
      </c>
      <c r="F26" s="44">
        <f>IF($C26="","",VLOOKUP($C26,ISA_8_PC_relatif_table!ISA_8_R_table,3,FALSE))</f>
        <v>0</v>
      </c>
      <c r="G26" s="44">
        <f>IF($C26="","",VLOOKUP($C26,ISA_8_PC_relatif_table!ISA_8_R_table,4,FALSE))</f>
        <v>0</v>
      </c>
      <c r="H26" s="44">
        <f>IF($C26="","",VLOOKUP($C26,ISA_8_PC_relatif_table!ISA_8_R_table,5,FALSE))</f>
        <v>1</v>
      </c>
      <c r="I26" s="44">
        <f t="shared" si="1"/>
        <v>1</v>
      </c>
      <c r="J26" s="44">
        <f t="shared" si="2"/>
        <v>0</v>
      </c>
      <c r="K26" s="44">
        <f t="shared" si="4"/>
        <v>0</v>
      </c>
      <c r="L26" s="44">
        <f t="shared" si="3"/>
        <v>1</v>
      </c>
      <c r="M26" s="43" t="str">
        <f t="shared" si="5"/>
        <v>00011001</v>
      </c>
      <c r="N26" s="43" t="str">
        <f t="shared" si="6"/>
        <v>19</v>
      </c>
    </row>
    <row r="27" spans="1:16" ht="20" customHeight="1" x14ac:dyDescent="0.2">
      <c r="A27" s="36" t="str">
        <f t="shared" si="7"/>
        <v>"10110000"</v>
      </c>
      <c r="B27" s="36">
        <v>23</v>
      </c>
      <c r="C27" s="30" t="s">
        <v>106</v>
      </c>
      <c r="D27" s="31">
        <v>0</v>
      </c>
      <c r="E27" s="44">
        <f>IF($C27="","",VLOOKUP($C27,ISA_8_PC_relatif_table!ISA_8_R_table,2,FALSE))</f>
        <v>1</v>
      </c>
      <c r="F27" s="44">
        <f>IF($C27="","",VLOOKUP($C27,ISA_8_PC_relatif_table!ISA_8_R_table,3,FALSE))</f>
        <v>0</v>
      </c>
      <c r="G27" s="44">
        <f>IF($C27="","",VLOOKUP($C27,ISA_8_PC_relatif_table!ISA_8_R_table,4,FALSE))</f>
        <v>1</v>
      </c>
      <c r="H27" s="44">
        <f>IF($C27="","",VLOOKUP($C27,ISA_8_PC_relatif_table!ISA_8_R_table,5,FALSE))</f>
        <v>1</v>
      </c>
      <c r="I27" s="44">
        <f t="shared" si="1"/>
        <v>0</v>
      </c>
      <c r="J27" s="44">
        <f t="shared" si="2"/>
        <v>0</v>
      </c>
      <c r="K27" s="44">
        <f t="shared" si="4"/>
        <v>0</v>
      </c>
      <c r="L27" s="44">
        <f t="shared" si="3"/>
        <v>0</v>
      </c>
      <c r="M27" s="43" t="str">
        <f t="shared" si="5"/>
        <v>10110000</v>
      </c>
      <c r="N27" s="43" t="str">
        <f t="shared" si="6"/>
        <v>B0</v>
      </c>
    </row>
    <row r="28" spans="1:16" ht="20" customHeight="1" x14ac:dyDescent="0.2">
      <c r="A28" s="36" t="str">
        <f t="shared" si="7"/>
        <v>"00000000"</v>
      </c>
      <c r="B28" s="36">
        <v>24</v>
      </c>
      <c r="C28" s="30" t="s">
        <v>18</v>
      </c>
      <c r="D28" s="31">
        <v>0</v>
      </c>
      <c r="E28" s="44">
        <f>IF($C28="","",VLOOKUP($C28,ISA_8_PC_relatif_table!ISA_8_R_table,2,FALSE))</f>
        <v>0</v>
      </c>
      <c r="F28" s="44">
        <f>IF($C28="","",VLOOKUP($C28,ISA_8_PC_relatif_table!ISA_8_R_table,3,FALSE))</f>
        <v>0</v>
      </c>
      <c r="G28" s="44">
        <f>IF($C28="","",VLOOKUP($C28,ISA_8_PC_relatif_table!ISA_8_R_table,4,FALSE))</f>
        <v>0</v>
      </c>
      <c r="H28" s="44">
        <f>IF($C28="","",VLOOKUP($C28,ISA_8_PC_relatif_table!ISA_8_R_table,5,FALSE))</f>
        <v>0</v>
      </c>
      <c r="I28" s="44">
        <f t="shared" si="1"/>
        <v>0</v>
      </c>
      <c r="J28" s="44">
        <f t="shared" si="2"/>
        <v>0</v>
      </c>
      <c r="K28" s="44">
        <f t="shared" si="4"/>
        <v>0</v>
      </c>
      <c r="L28" s="44">
        <f t="shared" si="3"/>
        <v>0</v>
      </c>
      <c r="M28" s="43" t="str">
        <f t="shared" si="5"/>
        <v>00000000</v>
      </c>
      <c r="N28" s="43" t="str">
        <f t="shared" si="6"/>
        <v>00</v>
      </c>
    </row>
    <row r="29" spans="1:16" ht="20" customHeight="1" x14ac:dyDescent="0.2">
      <c r="A29" s="36" t="str">
        <f t="shared" si="7"/>
        <v>"00000000"</v>
      </c>
      <c r="B29" s="36">
        <v>25</v>
      </c>
      <c r="C29" s="30" t="s">
        <v>18</v>
      </c>
      <c r="D29" s="31">
        <v>0</v>
      </c>
      <c r="E29" s="44">
        <f>IF($C29="","",VLOOKUP($C29,ISA_8_PC_relatif_table!ISA_8_R_table,2,FALSE))</f>
        <v>0</v>
      </c>
      <c r="F29" s="44">
        <f>IF($C29="","",VLOOKUP($C29,ISA_8_PC_relatif_table!ISA_8_R_table,3,FALSE))</f>
        <v>0</v>
      </c>
      <c r="G29" s="44">
        <f>IF($C29="","",VLOOKUP($C29,ISA_8_PC_relatif_table!ISA_8_R_table,4,FALSE))</f>
        <v>0</v>
      </c>
      <c r="H29" s="44">
        <f>IF($C29="","",VLOOKUP($C29,ISA_8_PC_relatif_table!ISA_8_R_table,5,FALSE))</f>
        <v>0</v>
      </c>
      <c r="I29" s="44">
        <f t="shared" si="1"/>
        <v>0</v>
      </c>
      <c r="J29" s="44">
        <f t="shared" si="2"/>
        <v>0</v>
      </c>
      <c r="K29" s="44">
        <f t="shared" si="4"/>
        <v>0</v>
      </c>
      <c r="L29" s="44">
        <f t="shared" si="3"/>
        <v>0</v>
      </c>
      <c r="M29" s="43" t="str">
        <f t="shared" si="5"/>
        <v>00000000</v>
      </c>
      <c r="N29" s="43" t="str">
        <f t="shared" si="6"/>
        <v>00</v>
      </c>
    </row>
    <row r="30" spans="1:16" ht="20" customHeight="1" x14ac:dyDescent="0.2">
      <c r="A30" s="36" t="str">
        <f t="shared" si="7"/>
        <v>"00000000"</v>
      </c>
      <c r="B30" s="36">
        <v>26</v>
      </c>
      <c r="C30" s="30" t="s">
        <v>18</v>
      </c>
      <c r="D30" s="31">
        <v>0</v>
      </c>
      <c r="E30" s="44">
        <f>IF($C30="","",VLOOKUP($C30,ISA_8_PC_relatif_table!ISA_8_R_table,2,FALSE))</f>
        <v>0</v>
      </c>
      <c r="F30" s="44">
        <f>IF($C30="","",VLOOKUP($C30,ISA_8_PC_relatif_table!ISA_8_R_table,3,FALSE))</f>
        <v>0</v>
      </c>
      <c r="G30" s="44">
        <f>IF($C30="","",VLOOKUP($C30,ISA_8_PC_relatif_table!ISA_8_R_table,4,FALSE))</f>
        <v>0</v>
      </c>
      <c r="H30" s="44">
        <f>IF($C30="","",VLOOKUP($C30,ISA_8_PC_relatif_table!ISA_8_R_table,5,FALSE))</f>
        <v>0</v>
      </c>
      <c r="I30" s="44">
        <f t="shared" si="1"/>
        <v>0</v>
      </c>
      <c r="J30" s="44">
        <f t="shared" si="2"/>
        <v>0</v>
      </c>
      <c r="K30" s="44">
        <f t="shared" si="4"/>
        <v>0</v>
      </c>
      <c r="L30" s="44">
        <f t="shared" si="3"/>
        <v>0</v>
      </c>
      <c r="M30" s="43" t="str">
        <f t="shared" si="5"/>
        <v>00000000</v>
      </c>
      <c r="N30" s="43" t="str">
        <f t="shared" si="6"/>
        <v>00</v>
      </c>
    </row>
    <row r="31" spans="1:16" ht="20" customHeight="1" x14ac:dyDescent="0.2">
      <c r="A31" s="36" t="str">
        <f t="shared" si="7"/>
        <v>"00000000"</v>
      </c>
      <c r="B31" s="36">
        <v>27</v>
      </c>
      <c r="C31" s="30" t="s">
        <v>18</v>
      </c>
      <c r="D31" s="31">
        <v>0</v>
      </c>
      <c r="E31" s="44">
        <f>IF($C31="","",VLOOKUP($C31,ISA_8_PC_relatif_table!ISA_8_R_table,2,FALSE))</f>
        <v>0</v>
      </c>
      <c r="F31" s="44">
        <f>IF($C31="","",VLOOKUP($C31,ISA_8_PC_relatif_table!ISA_8_R_table,3,FALSE))</f>
        <v>0</v>
      </c>
      <c r="G31" s="44">
        <f>IF($C31="","",VLOOKUP($C31,ISA_8_PC_relatif_table!ISA_8_R_table,4,FALSE))</f>
        <v>0</v>
      </c>
      <c r="H31" s="44">
        <f>IF($C31="","",VLOOKUP($C31,ISA_8_PC_relatif_table!ISA_8_R_table,5,FALSE))</f>
        <v>0</v>
      </c>
      <c r="I31" s="44">
        <f t="shared" si="1"/>
        <v>0</v>
      </c>
      <c r="J31" s="44">
        <f t="shared" si="2"/>
        <v>0</v>
      </c>
      <c r="K31" s="44">
        <f t="shared" si="4"/>
        <v>0</v>
      </c>
      <c r="L31" s="44">
        <f t="shared" si="3"/>
        <v>0</v>
      </c>
      <c r="M31" s="43" t="str">
        <f t="shared" si="5"/>
        <v>00000000</v>
      </c>
      <c r="N31" s="43" t="str">
        <f t="shared" si="6"/>
        <v>00</v>
      </c>
    </row>
    <row r="32" spans="1:16" ht="20" customHeight="1" x14ac:dyDescent="0.2">
      <c r="A32" s="36" t="str">
        <f t="shared" si="7"/>
        <v>"00000000"</v>
      </c>
      <c r="B32" s="36">
        <v>28</v>
      </c>
      <c r="C32" s="30" t="s">
        <v>18</v>
      </c>
      <c r="D32" s="31">
        <v>0</v>
      </c>
      <c r="E32" s="44">
        <f>IF($C32="","",VLOOKUP($C32,ISA_8_PC_relatif_table!ISA_8_R_table,2,FALSE))</f>
        <v>0</v>
      </c>
      <c r="F32" s="44">
        <f>IF($C32="","",VLOOKUP($C32,ISA_8_PC_relatif_table!ISA_8_R_table,3,FALSE))</f>
        <v>0</v>
      </c>
      <c r="G32" s="44">
        <f>IF($C32="","",VLOOKUP($C32,ISA_8_PC_relatif_table!ISA_8_R_table,4,FALSE))</f>
        <v>0</v>
      </c>
      <c r="H32" s="44">
        <f>IF($C32="","",VLOOKUP($C32,ISA_8_PC_relatif_table!ISA_8_R_table,5,FALSE))</f>
        <v>0</v>
      </c>
      <c r="I32" s="44">
        <f t="shared" si="1"/>
        <v>0</v>
      </c>
      <c r="J32" s="44">
        <f t="shared" si="2"/>
        <v>0</v>
      </c>
      <c r="K32" s="44">
        <f t="shared" si="4"/>
        <v>0</v>
      </c>
      <c r="L32" s="44">
        <f t="shared" si="3"/>
        <v>0</v>
      </c>
      <c r="M32" s="43" t="str">
        <f t="shared" si="5"/>
        <v>00000000</v>
      </c>
      <c r="N32" s="43" t="str">
        <f t="shared" si="6"/>
        <v>00</v>
      </c>
    </row>
    <row r="33" spans="1:14" ht="20" customHeight="1" x14ac:dyDescent="0.2">
      <c r="A33" s="36" t="str">
        <f t="shared" si="7"/>
        <v>"00000000"</v>
      </c>
      <c r="B33" s="36">
        <v>29</v>
      </c>
      <c r="C33" s="30" t="s">
        <v>18</v>
      </c>
      <c r="D33" s="31">
        <v>0</v>
      </c>
      <c r="E33" s="44">
        <f>IF($C33="","",VLOOKUP($C33,ISA_8_PC_relatif_table!ISA_8_R_table,2,FALSE))</f>
        <v>0</v>
      </c>
      <c r="F33" s="44">
        <f>IF($C33="","",VLOOKUP($C33,ISA_8_PC_relatif_table!ISA_8_R_table,3,FALSE))</f>
        <v>0</v>
      </c>
      <c r="G33" s="44">
        <f>IF($C33="","",VLOOKUP($C33,ISA_8_PC_relatif_table!ISA_8_R_table,4,FALSE))</f>
        <v>0</v>
      </c>
      <c r="H33" s="44">
        <f>IF($C33="","",VLOOKUP($C33,ISA_8_PC_relatif_table!ISA_8_R_table,5,FALSE))</f>
        <v>0</v>
      </c>
      <c r="I33" s="44">
        <f t="shared" si="1"/>
        <v>0</v>
      </c>
      <c r="J33" s="44">
        <f t="shared" si="2"/>
        <v>0</v>
      </c>
      <c r="K33" s="44">
        <f t="shared" si="4"/>
        <v>0</v>
      </c>
      <c r="L33" s="44">
        <f t="shared" si="3"/>
        <v>0</v>
      </c>
      <c r="M33" s="43" t="str">
        <f t="shared" si="5"/>
        <v>00000000</v>
      </c>
      <c r="N33" s="43" t="str">
        <f t="shared" si="6"/>
        <v>00</v>
      </c>
    </row>
    <row r="34" spans="1:14" ht="20" customHeight="1" x14ac:dyDescent="0.2">
      <c r="A34" s="36" t="str">
        <f t="shared" si="7"/>
        <v>"00000000"</v>
      </c>
      <c r="B34" s="36">
        <v>30</v>
      </c>
      <c r="C34" s="30" t="s">
        <v>18</v>
      </c>
      <c r="D34" s="31">
        <v>0</v>
      </c>
      <c r="E34" s="44">
        <f>IF($C34="","",VLOOKUP($C34,ISA_8_PC_relatif_table!ISA_8_R_table,2,FALSE))</f>
        <v>0</v>
      </c>
      <c r="F34" s="44">
        <f>IF($C34="","",VLOOKUP($C34,ISA_8_PC_relatif_table!ISA_8_R_table,3,FALSE))</f>
        <v>0</v>
      </c>
      <c r="G34" s="44">
        <f>IF($C34="","",VLOOKUP($C34,ISA_8_PC_relatif_table!ISA_8_R_table,4,FALSE))</f>
        <v>0</v>
      </c>
      <c r="H34" s="44">
        <f>IF($C34="","",VLOOKUP($C34,ISA_8_PC_relatif_table!ISA_8_R_table,5,FALSE))</f>
        <v>0</v>
      </c>
      <c r="I34" s="44">
        <f t="shared" si="1"/>
        <v>0</v>
      </c>
      <c r="J34" s="44">
        <f t="shared" si="2"/>
        <v>0</v>
      </c>
      <c r="K34" s="44">
        <f t="shared" si="4"/>
        <v>0</v>
      </c>
      <c r="L34" s="44">
        <f t="shared" si="3"/>
        <v>0</v>
      </c>
      <c r="M34" s="43" t="str">
        <f t="shared" si="5"/>
        <v>00000000</v>
      </c>
      <c r="N34" s="43" t="str">
        <f t="shared" si="6"/>
        <v>00</v>
      </c>
    </row>
    <row r="35" spans="1:14" ht="20" customHeight="1" x14ac:dyDescent="0.2">
      <c r="A35" s="36" t="str">
        <f t="shared" si="7"/>
        <v>"00000000"</v>
      </c>
      <c r="B35" s="36">
        <v>31</v>
      </c>
      <c r="C35" s="30" t="s">
        <v>18</v>
      </c>
      <c r="D35" s="31">
        <v>0</v>
      </c>
      <c r="E35" s="44">
        <f>IF($C35="","",VLOOKUP($C35,ISA_8_PC_relatif_table!ISA_8_R_table,2,FALSE))</f>
        <v>0</v>
      </c>
      <c r="F35" s="44">
        <f>IF($C35="","",VLOOKUP($C35,ISA_8_PC_relatif_table!ISA_8_R_table,3,FALSE))</f>
        <v>0</v>
      </c>
      <c r="G35" s="44">
        <f>IF($C35="","",VLOOKUP($C35,ISA_8_PC_relatif_table!ISA_8_R_table,4,FALSE))</f>
        <v>0</v>
      </c>
      <c r="H35" s="44">
        <f>IF($C35="","",VLOOKUP($C35,ISA_8_PC_relatif_table!ISA_8_R_table,5,FALSE))</f>
        <v>0</v>
      </c>
      <c r="I35" s="44">
        <f t="shared" si="1"/>
        <v>0</v>
      </c>
      <c r="J35" s="44">
        <f t="shared" si="2"/>
        <v>0</v>
      </c>
      <c r="K35" s="44">
        <f t="shared" si="4"/>
        <v>0</v>
      </c>
      <c r="L35" s="44">
        <f t="shared" si="3"/>
        <v>0</v>
      </c>
      <c r="M35" s="43" t="str">
        <f t="shared" si="5"/>
        <v>00000000</v>
      </c>
      <c r="N35" s="43" t="str">
        <f t="shared" si="6"/>
        <v>00</v>
      </c>
    </row>
    <row r="36" spans="1:14" ht="20" customHeight="1" x14ac:dyDescent="0.2">
      <c r="A36" s="36" t="str">
        <f t="shared" si="7"/>
        <v>"00000000"</v>
      </c>
      <c r="B36" s="36">
        <v>32</v>
      </c>
      <c r="C36" s="30" t="s">
        <v>18</v>
      </c>
      <c r="D36" s="31">
        <v>0</v>
      </c>
      <c r="E36" s="44">
        <f>IF($C36="","",VLOOKUP($C36,ISA_8_PC_relatif_table!ISA_8_R_table,2,FALSE))</f>
        <v>0</v>
      </c>
      <c r="F36" s="44">
        <f>IF($C36="","",VLOOKUP($C36,ISA_8_PC_relatif_table!ISA_8_R_table,3,FALSE))</f>
        <v>0</v>
      </c>
      <c r="G36" s="44">
        <f>IF($C36="","",VLOOKUP($C36,ISA_8_PC_relatif_table!ISA_8_R_table,4,FALSE))</f>
        <v>0</v>
      </c>
      <c r="H36" s="44">
        <f>IF($C36="","",VLOOKUP($C36,ISA_8_PC_relatif_table!ISA_8_R_table,5,FALSE))</f>
        <v>0</v>
      </c>
      <c r="I36" s="44">
        <f t="shared" ref="I36:I81" si="8">IF($D36="","",MOD(MROUND(($D36-J36*4-K36*2-L36)/8,1),2))</f>
        <v>0</v>
      </c>
      <c r="J36" s="44">
        <f t="shared" ref="J36:J81" si="9">IF($D36="","",MOD(MROUND(($D36-K36*2-L36)/4,1),2))</f>
        <v>0</v>
      </c>
      <c r="K36" s="44">
        <f t="shared" ref="K36:K81" si="10">IF($D36="","",MOD(MROUND(($D36-L36)/2,1),2))</f>
        <v>0</v>
      </c>
      <c r="L36" s="44">
        <f t="shared" ref="L36:L81" si="11">IF($D36="","",MOD($D36,2))</f>
        <v>0</v>
      </c>
      <c r="M36" s="43" t="str">
        <f t="shared" si="5"/>
        <v>00000000</v>
      </c>
      <c r="N36" s="43" t="str">
        <f t="shared" si="6"/>
        <v>00</v>
      </c>
    </row>
    <row r="37" spans="1:14" ht="20" customHeight="1" x14ac:dyDescent="0.2">
      <c r="A37" s="36" t="str">
        <f t="shared" si="7"/>
        <v>"00000000"</v>
      </c>
      <c r="B37" s="36">
        <v>33</v>
      </c>
      <c r="C37" s="30" t="s">
        <v>18</v>
      </c>
      <c r="D37" s="31">
        <v>0</v>
      </c>
      <c r="E37" s="44">
        <f>IF($C37="","",VLOOKUP($C37,ISA_8_PC_relatif_table!ISA_8_R_table,2,FALSE))</f>
        <v>0</v>
      </c>
      <c r="F37" s="44">
        <f>IF($C37="","",VLOOKUP($C37,ISA_8_PC_relatif_table!ISA_8_R_table,3,FALSE))</f>
        <v>0</v>
      </c>
      <c r="G37" s="44">
        <f>IF($C37="","",VLOOKUP($C37,ISA_8_PC_relatif_table!ISA_8_R_table,4,FALSE))</f>
        <v>0</v>
      </c>
      <c r="H37" s="44">
        <f>IF($C37="","",VLOOKUP($C37,ISA_8_PC_relatif_table!ISA_8_R_table,5,FALSE))</f>
        <v>0</v>
      </c>
      <c r="I37" s="44">
        <f t="shared" si="8"/>
        <v>0</v>
      </c>
      <c r="J37" s="44">
        <f t="shared" si="9"/>
        <v>0</v>
      </c>
      <c r="K37" s="44">
        <f t="shared" si="10"/>
        <v>0</v>
      </c>
      <c r="L37" s="44">
        <f t="shared" si="11"/>
        <v>0</v>
      </c>
      <c r="M37" s="43" t="str">
        <f t="shared" si="5"/>
        <v>00000000</v>
      </c>
      <c r="N37" s="43" t="str">
        <f t="shared" si="6"/>
        <v>00</v>
      </c>
    </row>
    <row r="38" spans="1:14" ht="20" customHeight="1" x14ac:dyDescent="0.2">
      <c r="A38" s="36" t="str">
        <f t="shared" si="7"/>
        <v>"00000000"</v>
      </c>
      <c r="B38" s="36">
        <v>34</v>
      </c>
      <c r="C38" s="30" t="s">
        <v>18</v>
      </c>
      <c r="D38" s="31">
        <v>0</v>
      </c>
      <c r="E38" s="44">
        <f>IF($C38="","",VLOOKUP($C38,ISA_8_PC_relatif_table!ISA_8_R_table,2,FALSE))</f>
        <v>0</v>
      </c>
      <c r="F38" s="44">
        <f>IF($C38="","",VLOOKUP($C38,ISA_8_PC_relatif_table!ISA_8_R_table,3,FALSE))</f>
        <v>0</v>
      </c>
      <c r="G38" s="44">
        <f>IF($C38="","",VLOOKUP($C38,ISA_8_PC_relatif_table!ISA_8_R_table,4,FALSE))</f>
        <v>0</v>
      </c>
      <c r="H38" s="44">
        <f>IF($C38="","",VLOOKUP($C38,ISA_8_PC_relatif_table!ISA_8_R_table,5,FALSE))</f>
        <v>0</v>
      </c>
      <c r="I38" s="44">
        <f t="shared" si="8"/>
        <v>0</v>
      </c>
      <c r="J38" s="44">
        <f t="shared" si="9"/>
        <v>0</v>
      </c>
      <c r="K38" s="44">
        <f t="shared" si="10"/>
        <v>0</v>
      </c>
      <c r="L38" s="44">
        <f t="shared" si="11"/>
        <v>0</v>
      </c>
      <c r="M38" s="43" t="str">
        <f t="shared" si="5"/>
        <v>00000000</v>
      </c>
      <c r="N38" s="43" t="str">
        <f t="shared" si="6"/>
        <v>00</v>
      </c>
    </row>
    <row r="39" spans="1:14" ht="20" customHeight="1" x14ac:dyDescent="0.2">
      <c r="A39" s="36" t="str">
        <f t="shared" si="7"/>
        <v>"00000000"</v>
      </c>
      <c r="B39" s="36">
        <v>35</v>
      </c>
      <c r="C39" s="30" t="s">
        <v>18</v>
      </c>
      <c r="D39" s="31">
        <v>0</v>
      </c>
      <c r="E39" s="44">
        <f>IF($C39="","",VLOOKUP($C39,ISA_8_PC_relatif_table!ISA_8_R_table,2,FALSE))</f>
        <v>0</v>
      </c>
      <c r="F39" s="44">
        <f>IF($C39="","",VLOOKUP($C39,ISA_8_PC_relatif_table!ISA_8_R_table,3,FALSE))</f>
        <v>0</v>
      </c>
      <c r="G39" s="44">
        <f>IF($C39="","",VLOOKUP($C39,ISA_8_PC_relatif_table!ISA_8_R_table,4,FALSE))</f>
        <v>0</v>
      </c>
      <c r="H39" s="44">
        <f>IF($C39="","",VLOOKUP($C39,ISA_8_PC_relatif_table!ISA_8_R_table,5,FALSE))</f>
        <v>0</v>
      </c>
      <c r="I39" s="44">
        <f t="shared" si="8"/>
        <v>0</v>
      </c>
      <c r="J39" s="44">
        <f t="shared" si="9"/>
        <v>0</v>
      </c>
      <c r="K39" s="44">
        <f t="shared" si="10"/>
        <v>0</v>
      </c>
      <c r="L39" s="44">
        <f t="shared" si="11"/>
        <v>0</v>
      </c>
      <c r="M39" s="43" t="str">
        <f t="shared" si="5"/>
        <v>00000000</v>
      </c>
      <c r="N39" s="43" t="str">
        <f t="shared" si="6"/>
        <v>00</v>
      </c>
    </row>
    <row r="40" spans="1:14" ht="20" customHeight="1" x14ac:dyDescent="0.2">
      <c r="A40" s="36" t="str">
        <f t="shared" si="7"/>
        <v>"00000000"</v>
      </c>
      <c r="B40" s="36">
        <v>36</v>
      </c>
      <c r="C40" s="30" t="s">
        <v>18</v>
      </c>
      <c r="D40" s="31">
        <v>0</v>
      </c>
      <c r="E40" s="44">
        <f>IF($C40="","",VLOOKUP($C40,ISA_8_PC_relatif_table!ISA_8_R_table,2,FALSE))</f>
        <v>0</v>
      </c>
      <c r="F40" s="44">
        <f>IF($C40="","",VLOOKUP($C40,ISA_8_PC_relatif_table!ISA_8_R_table,3,FALSE))</f>
        <v>0</v>
      </c>
      <c r="G40" s="44">
        <f>IF($C40="","",VLOOKUP($C40,ISA_8_PC_relatif_table!ISA_8_R_table,4,FALSE))</f>
        <v>0</v>
      </c>
      <c r="H40" s="44">
        <f>IF($C40="","",VLOOKUP($C40,ISA_8_PC_relatif_table!ISA_8_R_table,5,FALSE))</f>
        <v>0</v>
      </c>
      <c r="I40" s="44">
        <f t="shared" si="8"/>
        <v>0</v>
      </c>
      <c r="J40" s="44">
        <f t="shared" si="9"/>
        <v>0</v>
      </c>
      <c r="K40" s="44">
        <f t="shared" si="10"/>
        <v>0</v>
      </c>
      <c r="L40" s="44">
        <f t="shared" si="11"/>
        <v>0</v>
      </c>
      <c r="M40" s="43" t="str">
        <f t="shared" si="5"/>
        <v>00000000</v>
      </c>
      <c r="N40" s="43" t="str">
        <f t="shared" si="6"/>
        <v>00</v>
      </c>
    </row>
    <row r="41" spans="1:14" ht="20" customHeight="1" x14ac:dyDescent="0.2">
      <c r="A41" s="36" t="str">
        <f t="shared" si="7"/>
        <v>"00000000"</v>
      </c>
      <c r="B41" s="36">
        <v>37</v>
      </c>
      <c r="C41" s="30" t="s">
        <v>18</v>
      </c>
      <c r="D41" s="31">
        <v>0</v>
      </c>
      <c r="E41" s="44">
        <f>IF($C41="","",VLOOKUP($C41,ISA_8_PC_relatif_table!ISA_8_R_table,2,FALSE))</f>
        <v>0</v>
      </c>
      <c r="F41" s="44">
        <f>IF($C41="","",VLOOKUP($C41,ISA_8_PC_relatif_table!ISA_8_R_table,3,FALSE))</f>
        <v>0</v>
      </c>
      <c r="G41" s="44">
        <f>IF($C41="","",VLOOKUP($C41,ISA_8_PC_relatif_table!ISA_8_R_table,4,FALSE))</f>
        <v>0</v>
      </c>
      <c r="H41" s="44">
        <f>IF($C41="","",VLOOKUP($C41,ISA_8_PC_relatif_table!ISA_8_R_table,5,FALSE))</f>
        <v>0</v>
      </c>
      <c r="I41" s="44">
        <f t="shared" si="8"/>
        <v>0</v>
      </c>
      <c r="J41" s="44">
        <f t="shared" si="9"/>
        <v>0</v>
      </c>
      <c r="K41" s="44">
        <f t="shared" si="10"/>
        <v>0</v>
      </c>
      <c r="L41" s="44">
        <f t="shared" si="11"/>
        <v>0</v>
      </c>
      <c r="M41" s="43" t="str">
        <f t="shared" si="5"/>
        <v>00000000</v>
      </c>
      <c r="N41" s="43" t="str">
        <f t="shared" si="6"/>
        <v>00</v>
      </c>
    </row>
    <row r="42" spans="1:14" ht="20" customHeight="1" x14ac:dyDescent="0.2">
      <c r="A42" s="36" t="str">
        <f t="shared" si="7"/>
        <v>"00000000"</v>
      </c>
      <c r="B42" s="36">
        <v>38</v>
      </c>
      <c r="C42" s="30" t="s">
        <v>18</v>
      </c>
      <c r="D42" s="31">
        <v>0</v>
      </c>
      <c r="E42" s="44">
        <f>IF($C42="","",VLOOKUP($C42,ISA_8_PC_relatif_table!ISA_8_R_table,2,FALSE))</f>
        <v>0</v>
      </c>
      <c r="F42" s="44">
        <f>IF($C42="","",VLOOKUP($C42,ISA_8_PC_relatif_table!ISA_8_R_table,3,FALSE))</f>
        <v>0</v>
      </c>
      <c r="G42" s="44">
        <f>IF($C42="","",VLOOKUP($C42,ISA_8_PC_relatif_table!ISA_8_R_table,4,FALSE))</f>
        <v>0</v>
      </c>
      <c r="H42" s="44">
        <f>IF($C42="","",VLOOKUP($C42,ISA_8_PC_relatif_table!ISA_8_R_table,5,FALSE))</f>
        <v>0</v>
      </c>
      <c r="I42" s="44">
        <f t="shared" si="8"/>
        <v>0</v>
      </c>
      <c r="J42" s="44">
        <f t="shared" si="9"/>
        <v>0</v>
      </c>
      <c r="K42" s="44">
        <f t="shared" si="10"/>
        <v>0</v>
      </c>
      <c r="L42" s="44">
        <f t="shared" si="11"/>
        <v>0</v>
      </c>
      <c r="M42" s="43" t="str">
        <f t="shared" si="5"/>
        <v>00000000</v>
      </c>
      <c r="N42" s="43" t="str">
        <f t="shared" si="6"/>
        <v>00</v>
      </c>
    </row>
    <row r="43" spans="1:14" ht="20" customHeight="1" x14ac:dyDescent="0.2">
      <c r="A43" s="36" t="str">
        <f t="shared" si="7"/>
        <v>"00000000"</v>
      </c>
      <c r="B43" s="36">
        <v>39</v>
      </c>
      <c r="C43" s="30" t="s">
        <v>18</v>
      </c>
      <c r="D43" s="31">
        <v>0</v>
      </c>
      <c r="E43" s="44">
        <f>IF($C43="","",VLOOKUP($C43,ISA_8_PC_relatif_table!ISA_8_R_table,2,FALSE))</f>
        <v>0</v>
      </c>
      <c r="F43" s="44">
        <f>IF($C43="","",VLOOKUP($C43,ISA_8_PC_relatif_table!ISA_8_R_table,3,FALSE))</f>
        <v>0</v>
      </c>
      <c r="G43" s="44">
        <f>IF($C43="","",VLOOKUP($C43,ISA_8_PC_relatif_table!ISA_8_R_table,4,FALSE))</f>
        <v>0</v>
      </c>
      <c r="H43" s="44">
        <f>IF($C43="","",VLOOKUP($C43,ISA_8_PC_relatif_table!ISA_8_R_table,5,FALSE))</f>
        <v>0</v>
      </c>
      <c r="I43" s="44">
        <f t="shared" si="8"/>
        <v>0</v>
      </c>
      <c r="J43" s="44">
        <f t="shared" si="9"/>
        <v>0</v>
      </c>
      <c r="K43" s="44">
        <f t="shared" si="10"/>
        <v>0</v>
      </c>
      <c r="L43" s="44">
        <f t="shared" si="11"/>
        <v>0</v>
      </c>
      <c r="M43" s="43" t="str">
        <f t="shared" si="5"/>
        <v>00000000</v>
      </c>
      <c r="N43" s="43" t="str">
        <f t="shared" si="6"/>
        <v>00</v>
      </c>
    </row>
    <row r="44" spans="1:14" ht="20" customHeight="1" x14ac:dyDescent="0.2">
      <c r="A44" s="36" t="str">
        <f t="shared" si="7"/>
        <v>"00000000"</v>
      </c>
      <c r="B44" s="36">
        <v>40</v>
      </c>
      <c r="C44" s="30" t="s">
        <v>18</v>
      </c>
      <c r="D44" s="31">
        <v>0</v>
      </c>
      <c r="E44" s="44">
        <f>IF($C44="","",VLOOKUP($C44,ISA_8_PC_relatif_table!ISA_8_R_table,2,FALSE))</f>
        <v>0</v>
      </c>
      <c r="F44" s="44">
        <f>IF($C44="","",VLOOKUP($C44,ISA_8_PC_relatif_table!ISA_8_R_table,3,FALSE))</f>
        <v>0</v>
      </c>
      <c r="G44" s="44">
        <f>IF($C44="","",VLOOKUP($C44,ISA_8_PC_relatif_table!ISA_8_R_table,4,FALSE))</f>
        <v>0</v>
      </c>
      <c r="H44" s="44">
        <f>IF($C44="","",VLOOKUP($C44,ISA_8_PC_relatif_table!ISA_8_R_table,5,FALSE))</f>
        <v>0</v>
      </c>
      <c r="I44" s="44">
        <f t="shared" si="8"/>
        <v>0</v>
      </c>
      <c r="J44" s="44">
        <f t="shared" si="9"/>
        <v>0</v>
      </c>
      <c r="K44" s="44">
        <f t="shared" si="10"/>
        <v>0</v>
      </c>
      <c r="L44" s="44">
        <f t="shared" si="11"/>
        <v>0</v>
      </c>
      <c r="M44" s="43" t="str">
        <f t="shared" si="5"/>
        <v>00000000</v>
      </c>
      <c r="N44" s="43" t="str">
        <f t="shared" si="6"/>
        <v>00</v>
      </c>
    </row>
    <row r="45" spans="1:14" ht="20" customHeight="1" x14ac:dyDescent="0.2">
      <c r="A45" s="36" t="str">
        <f t="shared" si="7"/>
        <v>"00000000"</v>
      </c>
      <c r="B45" s="36">
        <v>41</v>
      </c>
      <c r="C45" s="30" t="s">
        <v>18</v>
      </c>
      <c r="D45" s="31">
        <v>0</v>
      </c>
      <c r="E45" s="44">
        <f>IF($C45="","",VLOOKUP($C45,ISA_8_PC_relatif_table!ISA_8_R_table,2,FALSE))</f>
        <v>0</v>
      </c>
      <c r="F45" s="44">
        <f>IF($C45="","",VLOOKUP($C45,ISA_8_PC_relatif_table!ISA_8_R_table,3,FALSE))</f>
        <v>0</v>
      </c>
      <c r="G45" s="44">
        <f>IF($C45="","",VLOOKUP($C45,ISA_8_PC_relatif_table!ISA_8_R_table,4,FALSE))</f>
        <v>0</v>
      </c>
      <c r="H45" s="44">
        <f>IF($C45="","",VLOOKUP($C45,ISA_8_PC_relatif_table!ISA_8_R_table,5,FALSE))</f>
        <v>0</v>
      </c>
      <c r="I45" s="44">
        <f t="shared" si="8"/>
        <v>0</v>
      </c>
      <c r="J45" s="44">
        <f t="shared" si="9"/>
        <v>0</v>
      </c>
      <c r="K45" s="44">
        <f t="shared" si="10"/>
        <v>0</v>
      </c>
      <c r="L45" s="44">
        <f t="shared" si="11"/>
        <v>0</v>
      </c>
      <c r="M45" s="43" t="str">
        <f t="shared" si="5"/>
        <v>00000000</v>
      </c>
      <c r="N45" s="43" t="str">
        <f t="shared" si="6"/>
        <v>00</v>
      </c>
    </row>
    <row r="46" spans="1:14" ht="20" customHeight="1" x14ac:dyDescent="0.2">
      <c r="A46" s="36" t="str">
        <f t="shared" si="7"/>
        <v>"00000000"</v>
      </c>
      <c r="B46" s="36">
        <v>42</v>
      </c>
      <c r="C46" s="30" t="s">
        <v>18</v>
      </c>
      <c r="D46" s="31">
        <v>0</v>
      </c>
      <c r="E46" s="44">
        <f>IF($C46="","",VLOOKUP($C46,ISA_8_PC_relatif_table!ISA_8_R_table,2,FALSE))</f>
        <v>0</v>
      </c>
      <c r="F46" s="44">
        <f>IF($C46="","",VLOOKUP($C46,ISA_8_PC_relatif_table!ISA_8_R_table,3,FALSE))</f>
        <v>0</v>
      </c>
      <c r="G46" s="44">
        <f>IF($C46="","",VLOOKUP($C46,ISA_8_PC_relatif_table!ISA_8_R_table,4,FALSE))</f>
        <v>0</v>
      </c>
      <c r="H46" s="44">
        <f>IF($C46="","",VLOOKUP($C46,ISA_8_PC_relatif_table!ISA_8_R_table,5,FALSE))</f>
        <v>0</v>
      </c>
      <c r="I46" s="44">
        <f t="shared" si="8"/>
        <v>0</v>
      </c>
      <c r="J46" s="44">
        <f t="shared" si="9"/>
        <v>0</v>
      </c>
      <c r="K46" s="44">
        <f t="shared" si="10"/>
        <v>0</v>
      </c>
      <c r="L46" s="44">
        <f t="shared" si="11"/>
        <v>0</v>
      </c>
      <c r="M46" s="43" t="str">
        <f t="shared" si="5"/>
        <v>00000000</v>
      </c>
      <c r="N46" s="43" t="str">
        <f t="shared" si="6"/>
        <v>00</v>
      </c>
    </row>
    <row r="47" spans="1:14" ht="20" customHeight="1" x14ac:dyDescent="0.2">
      <c r="A47" s="36" t="str">
        <f t="shared" si="7"/>
        <v>"00000000"</v>
      </c>
      <c r="B47" s="36">
        <v>43</v>
      </c>
      <c r="C47" s="30" t="s">
        <v>18</v>
      </c>
      <c r="D47" s="31">
        <v>0</v>
      </c>
      <c r="E47" s="44">
        <f>IF($C47="","",VLOOKUP($C47,ISA_8_PC_relatif_table!ISA_8_R_table,2,FALSE))</f>
        <v>0</v>
      </c>
      <c r="F47" s="44">
        <f>IF($C47="","",VLOOKUP($C47,ISA_8_PC_relatif_table!ISA_8_R_table,3,FALSE))</f>
        <v>0</v>
      </c>
      <c r="G47" s="44">
        <f>IF($C47="","",VLOOKUP($C47,ISA_8_PC_relatif_table!ISA_8_R_table,4,FALSE))</f>
        <v>0</v>
      </c>
      <c r="H47" s="44">
        <f>IF($C47="","",VLOOKUP($C47,ISA_8_PC_relatif_table!ISA_8_R_table,5,FALSE))</f>
        <v>0</v>
      </c>
      <c r="I47" s="44">
        <f t="shared" si="8"/>
        <v>0</v>
      </c>
      <c r="J47" s="44">
        <f t="shared" si="9"/>
        <v>0</v>
      </c>
      <c r="K47" s="44">
        <f t="shared" si="10"/>
        <v>0</v>
      </c>
      <c r="L47" s="44">
        <f t="shared" si="11"/>
        <v>0</v>
      </c>
      <c r="M47" s="43" t="str">
        <f t="shared" si="5"/>
        <v>00000000</v>
      </c>
      <c r="N47" s="43" t="str">
        <f t="shared" si="6"/>
        <v>00</v>
      </c>
    </row>
    <row r="48" spans="1:14" ht="20" customHeight="1" x14ac:dyDescent="0.2">
      <c r="A48" s="36" t="str">
        <f t="shared" si="7"/>
        <v>"00000000"</v>
      </c>
      <c r="B48" s="36">
        <v>44</v>
      </c>
      <c r="C48" s="30" t="s">
        <v>18</v>
      </c>
      <c r="D48" s="31">
        <v>0</v>
      </c>
      <c r="E48" s="44">
        <f>IF($C48="","",VLOOKUP($C48,ISA_8_PC_relatif_table!ISA_8_R_table,2,FALSE))</f>
        <v>0</v>
      </c>
      <c r="F48" s="44">
        <f>IF($C48="","",VLOOKUP($C48,ISA_8_PC_relatif_table!ISA_8_R_table,3,FALSE))</f>
        <v>0</v>
      </c>
      <c r="G48" s="44">
        <f>IF($C48="","",VLOOKUP($C48,ISA_8_PC_relatif_table!ISA_8_R_table,4,FALSE))</f>
        <v>0</v>
      </c>
      <c r="H48" s="44">
        <f>IF($C48="","",VLOOKUP($C48,ISA_8_PC_relatif_table!ISA_8_R_table,5,FALSE))</f>
        <v>0</v>
      </c>
      <c r="I48" s="44">
        <f t="shared" si="8"/>
        <v>0</v>
      </c>
      <c r="J48" s="44">
        <f t="shared" si="9"/>
        <v>0</v>
      </c>
      <c r="K48" s="44">
        <f t="shared" si="10"/>
        <v>0</v>
      </c>
      <c r="L48" s="44">
        <f t="shared" si="11"/>
        <v>0</v>
      </c>
      <c r="M48" s="43" t="str">
        <f t="shared" si="5"/>
        <v>00000000</v>
      </c>
      <c r="N48" s="43" t="str">
        <f t="shared" si="6"/>
        <v>00</v>
      </c>
    </row>
    <row r="49" spans="1:14" ht="20" customHeight="1" x14ac:dyDescent="0.2">
      <c r="A49" s="36" t="str">
        <f t="shared" si="7"/>
        <v>"00000000"</v>
      </c>
      <c r="B49" s="36">
        <v>45</v>
      </c>
      <c r="C49" s="30" t="s">
        <v>18</v>
      </c>
      <c r="D49" s="31">
        <v>0</v>
      </c>
      <c r="E49" s="44">
        <f>IF($C49="","",VLOOKUP($C49,ISA_8_PC_relatif_table!ISA_8_R_table,2,FALSE))</f>
        <v>0</v>
      </c>
      <c r="F49" s="44">
        <f>IF($C49="","",VLOOKUP($C49,ISA_8_PC_relatif_table!ISA_8_R_table,3,FALSE))</f>
        <v>0</v>
      </c>
      <c r="G49" s="44">
        <f>IF($C49="","",VLOOKUP($C49,ISA_8_PC_relatif_table!ISA_8_R_table,4,FALSE))</f>
        <v>0</v>
      </c>
      <c r="H49" s="44">
        <f>IF($C49="","",VLOOKUP($C49,ISA_8_PC_relatif_table!ISA_8_R_table,5,FALSE))</f>
        <v>0</v>
      </c>
      <c r="I49" s="44">
        <f t="shared" si="8"/>
        <v>0</v>
      </c>
      <c r="J49" s="44">
        <f t="shared" si="9"/>
        <v>0</v>
      </c>
      <c r="K49" s="44">
        <f t="shared" si="10"/>
        <v>0</v>
      </c>
      <c r="L49" s="44">
        <f t="shared" si="11"/>
        <v>0</v>
      </c>
      <c r="M49" s="43" t="str">
        <f t="shared" si="5"/>
        <v>00000000</v>
      </c>
      <c r="N49" s="43" t="str">
        <f t="shared" si="6"/>
        <v>00</v>
      </c>
    </row>
    <row r="50" spans="1:14" ht="20" customHeight="1" x14ac:dyDescent="0.2">
      <c r="A50" s="36" t="str">
        <f t="shared" si="7"/>
        <v>"00000000"</v>
      </c>
      <c r="B50" s="36">
        <v>46</v>
      </c>
      <c r="C50" s="30" t="s">
        <v>18</v>
      </c>
      <c r="D50" s="31">
        <v>0</v>
      </c>
      <c r="E50" s="44">
        <f>IF($C50="","",VLOOKUP($C50,ISA_8_PC_relatif_table!ISA_8_R_table,2,FALSE))</f>
        <v>0</v>
      </c>
      <c r="F50" s="44">
        <f>IF($C50="","",VLOOKUP($C50,ISA_8_PC_relatif_table!ISA_8_R_table,3,FALSE))</f>
        <v>0</v>
      </c>
      <c r="G50" s="44">
        <f>IF($C50="","",VLOOKUP($C50,ISA_8_PC_relatif_table!ISA_8_R_table,4,FALSE))</f>
        <v>0</v>
      </c>
      <c r="H50" s="44">
        <f>IF($C50="","",VLOOKUP($C50,ISA_8_PC_relatif_table!ISA_8_R_table,5,FALSE))</f>
        <v>0</v>
      </c>
      <c r="I50" s="44">
        <f t="shared" si="8"/>
        <v>0</v>
      </c>
      <c r="J50" s="44">
        <f t="shared" si="9"/>
        <v>0</v>
      </c>
      <c r="K50" s="44">
        <f t="shared" si="10"/>
        <v>0</v>
      </c>
      <c r="L50" s="44">
        <f t="shared" si="11"/>
        <v>0</v>
      </c>
      <c r="M50" s="43" t="str">
        <f t="shared" si="5"/>
        <v>00000000</v>
      </c>
      <c r="N50" s="43" t="str">
        <f t="shared" si="6"/>
        <v>00</v>
      </c>
    </row>
    <row r="51" spans="1:14" ht="20" customHeight="1" x14ac:dyDescent="0.2">
      <c r="A51" s="36" t="str">
        <f t="shared" si="7"/>
        <v>"00000000"</v>
      </c>
      <c r="B51" s="36">
        <v>47</v>
      </c>
      <c r="C51" s="30" t="s">
        <v>18</v>
      </c>
      <c r="D51" s="31">
        <v>0</v>
      </c>
      <c r="E51" s="44">
        <f>IF($C51="","",VLOOKUP($C51,ISA_8_PC_relatif_table!ISA_8_R_table,2,FALSE))</f>
        <v>0</v>
      </c>
      <c r="F51" s="44">
        <f>IF($C51="","",VLOOKUP($C51,ISA_8_PC_relatif_table!ISA_8_R_table,3,FALSE))</f>
        <v>0</v>
      </c>
      <c r="G51" s="44">
        <f>IF($C51="","",VLOOKUP($C51,ISA_8_PC_relatif_table!ISA_8_R_table,4,FALSE))</f>
        <v>0</v>
      </c>
      <c r="H51" s="44">
        <f>IF($C51="","",VLOOKUP($C51,ISA_8_PC_relatif_table!ISA_8_R_table,5,FALSE))</f>
        <v>0</v>
      </c>
      <c r="I51" s="44">
        <f t="shared" si="8"/>
        <v>0</v>
      </c>
      <c r="J51" s="44">
        <f t="shared" si="9"/>
        <v>0</v>
      </c>
      <c r="K51" s="44">
        <f t="shared" si="10"/>
        <v>0</v>
      </c>
      <c r="L51" s="44">
        <f t="shared" si="11"/>
        <v>0</v>
      </c>
      <c r="M51" s="43" t="str">
        <f t="shared" si="5"/>
        <v>00000000</v>
      </c>
      <c r="N51" s="43" t="str">
        <f t="shared" si="6"/>
        <v>00</v>
      </c>
    </row>
    <row r="52" spans="1:14" ht="20" customHeight="1" x14ac:dyDescent="0.2">
      <c r="A52" s="36" t="str">
        <f t="shared" si="7"/>
        <v>"00000000"</v>
      </c>
      <c r="B52" s="36">
        <v>48</v>
      </c>
      <c r="C52" s="30" t="s">
        <v>18</v>
      </c>
      <c r="D52" s="31">
        <v>0</v>
      </c>
      <c r="E52" s="44">
        <f>IF($C52="","",VLOOKUP($C52,ISA_8_PC_relatif_table!ISA_8_R_table,2,FALSE))</f>
        <v>0</v>
      </c>
      <c r="F52" s="44">
        <f>IF($C52="","",VLOOKUP($C52,ISA_8_PC_relatif_table!ISA_8_R_table,3,FALSE))</f>
        <v>0</v>
      </c>
      <c r="G52" s="44">
        <f>IF($C52="","",VLOOKUP($C52,ISA_8_PC_relatif_table!ISA_8_R_table,4,FALSE))</f>
        <v>0</v>
      </c>
      <c r="H52" s="44">
        <f>IF($C52="","",VLOOKUP($C52,ISA_8_PC_relatif_table!ISA_8_R_table,5,FALSE))</f>
        <v>0</v>
      </c>
      <c r="I52" s="44">
        <f t="shared" si="8"/>
        <v>0</v>
      </c>
      <c r="J52" s="44">
        <f t="shared" si="9"/>
        <v>0</v>
      </c>
      <c r="K52" s="44">
        <f t="shared" si="10"/>
        <v>0</v>
      </c>
      <c r="L52" s="44">
        <f t="shared" si="11"/>
        <v>0</v>
      </c>
      <c r="M52" s="43" t="str">
        <f t="shared" si="5"/>
        <v>00000000</v>
      </c>
      <c r="N52" s="43" t="str">
        <f t="shared" si="6"/>
        <v>00</v>
      </c>
    </row>
    <row r="53" spans="1:14" ht="20" customHeight="1" x14ac:dyDescent="0.2">
      <c r="A53" s="36" t="str">
        <f t="shared" si="7"/>
        <v>"00000000"</v>
      </c>
      <c r="B53" s="36">
        <v>49</v>
      </c>
      <c r="C53" s="30" t="s">
        <v>18</v>
      </c>
      <c r="D53" s="31">
        <v>0</v>
      </c>
      <c r="E53" s="44">
        <f>IF($C53="","",VLOOKUP($C53,ISA_8_PC_relatif_table!ISA_8_R_table,2,FALSE))</f>
        <v>0</v>
      </c>
      <c r="F53" s="44">
        <f>IF($C53="","",VLOOKUP($C53,ISA_8_PC_relatif_table!ISA_8_R_table,3,FALSE))</f>
        <v>0</v>
      </c>
      <c r="G53" s="44">
        <f>IF($C53="","",VLOOKUP($C53,ISA_8_PC_relatif_table!ISA_8_R_table,4,FALSE))</f>
        <v>0</v>
      </c>
      <c r="H53" s="44">
        <f>IF($C53="","",VLOOKUP($C53,ISA_8_PC_relatif_table!ISA_8_R_table,5,FALSE))</f>
        <v>0</v>
      </c>
      <c r="I53" s="44">
        <f t="shared" si="8"/>
        <v>0</v>
      </c>
      <c r="J53" s="44">
        <f t="shared" si="9"/>
        <v>0</v>
      </c>
      <c r="K53" s="44">
        <f t="shared" si="10"/>
        <v>0</v>
      </c>
      <c r="L53" s="44">
        <f t="shared" si="11"/>
        <v>0</v>
      </c>
      <c r="M53" s="43" t="str">
        <f t="shared" si="5"/>
        <v>00000000</v>
      </c>
      <c r="N53" s="43" t="str">
        <f t="shared" si="6"/>
        <v>00</v>
      </c>
    </row>
    <row r="54" spans="1:14" ht="20" customHeight="1" x14ac:dyDescent="0.2">
      <c r="A54" s="36" t="str">
        <f t="shared" si="7"/>
        <v>"00000000"</v>
      </c>
      <c r="B54" s="36">
        <v>50</v>
      </c>
      <c r="C54" s="30" t="s">
        <v>18</v>
      </c>
      <c r="D54" s="31">
        <v>0</v>
      </c>
      <c r="E54" s="44">
        <f>IF($C54="","",VLOOKUP($C54,ISA_8_PC_relatif_table!ISA_8_R_table,2,FALSE))</f>
        <v>0</v>
      </c>
      <c r="F54" s="44">
        <f>IF($C54="","",VLOOKUP($C54,ISA_8_PC_relatif_table!ISA_8_R_table,3,FALSE))</f>
        <v>0</v>
      </c>
      <c r="G54" s="44">
        <f>IF($C54="","",VLOOKUP($C54,ISA_8_PC_relatif_table!ISA_8_R_table,4,FALSE))</f>
        <v>0</v>
      </c>
      <c r="H54" s="44">
        <f>IF($C54="","",VLOOKUP($C54,ISA_8_PC_relatif_table!ISA_8_R_table,5,FALSE))</f>
        <v>0</v>
      </c>
      <c r="I54" s="44">
        <f t="shared" si="8"/>
        <v>0</v>
      </c>
      <c r="J54" s="44">
        <f t="shared" si="9"/>
        <v>0</v>
      </c>
      <c r="K54" s="44">
        <f t="shared" si="10"/>
        <v>0</v>
      </c>
      <c r="L54" s="44">
        <f t="shared" si="11"/>
        <v>0</v>
      </c>
      <c r="M54" s="43" t="str">
        <f t="shared" si="5"/>
        <v>00000000</v>
      </c>
      <c r="N54" s="43" t="str">
        <f t="shared" si="6"/>
        <v>00</v>
      </c>
    </row>
    <row r="55" spans="1:14" ht="20" customHeight="1" x14ac:dyDescent="0.2">
      <c r="A55" s="36" t="str">
        <f t="shared" si="7"/>
        <v>"00000000"</v>
      </c>
      <c r="B55" s="36">
        <v>51</v>
      </c>
      <c r="C55" s="30" t="s">
        <v>18</v>
      </c>
      <c r="D55" s="31">
        <v>0</v>
      </c>
      <c r="E55" s="44">
        <f>IF($C55="","",VLOOKUP($C55,ISA_8_PC_relatif_table!ISA_8_R_table,2,FALSE))</f>
        <v>0</v>
      </c>
      <c r="F55" s="44">
        <f>IF($C55="","",VLOOKUP($C55,ISA_8_PC_relatif_table!ISA_8_R_table,3,FALSE))</f>
        <v>0</v>
      </c>
      <c r="G55" s="44">
        <f>IF($C55="","",VLOOKUP($C55,ISA_8_PC_relatif_table!ISA_8_R_table,4,FALSE))</f>
        <v>0</v>
      </c>
      <c r="H55" s="44">
        <f>IF($C55="","",VLOOKUP($C55,ISA_8_PC_relatif_table!ISA_8_R_table,5,FALSE))</f>
        <v>0</v>
      </c>
      <c r="I55" s="44">
        <f t="shared" si="8"/>
        <v>0</v>
      </c>
      <c r="J55" s="44">
        <f t="shared" si="9"/>
        <v>0</v>
      </c>
      <c r="K55" s="44">
        <f t="shared" si="10"/>
        <v>0</v>
      </c>
      <c r="L55" s="44">
        <f t="shared" si="11"/>
        <v>0</v>
      </c>
      <c r="M55" s="43" t="str">
        <f t="shared" si="5"/>
        <v>00000000</v>
      </c>
      <c r="N55" s="43" t="str">
        <f t="shared" si="6"/>
        <v>00</v>
      </c>
    </row>
    <row r="56" spans="1:14" ht="20" customHeight="1" x14ac:dyDescent="0.2">
      <c r="A56" s="36" t="str">
        <f t="shared" si="7"/>
        <v>"00000000"</v>
      </c>
      <c r="B56" s="36">
        <v>52</v>
      </c>
      <c r="C56" s="30" t="s">
        <v>18</v>
      </c>
      <c r="D56" s="31">
        <v>0</v>
      </c>
      <c r="E56" s="44">
        <f>IF($C56="","",VLOOKUP($C56,ISA_8_PC_relatif_table!ISA_8_R_table,2,FALSE))</f>
        <v>0</v>
      </c>
      <c r="F56" s="44">
        <f>IF($C56="","",VLOOKUP($C56,ISA_8_PC_relatif_table!ISA_8_R_table,3,FALSE))</f>
        <v>0</v>
      </c>
      <c r="G56" s="44">
        <f>IF($C56="","",VLOOKUP($C56,ISA_8_PC_relatif_table!ISA_8_R_table,4,FALSE))</f>
        <v>0</v>
      </c>
      <c r="H56" s="44">
        <f>IF($C56="","",VLOOKUP($C56,ISA_8_PC_relatif_table!ISA_8_R_table,5,FALSE))</f>
        <v>0</v>
      </c>
      <c r="I56" s="44">
        <f t="shared" si="8"/>
        <v>0</v>
      </c>
      <c r="J56" s="44">
        <f t="shared" si="9"/>
        <v>0</v>
      </c>
      <c r="K56" s="44">
        <f t="shared" si="10"/>
        <v>0</v>
      </c>
      <c r="L56" s="44">
        <f t="shared" si="11"/>
        <v>0</v>
      </c>
      <c r="M56" s="43" t="str">
        <f t="shared" si="5"/>
        <v>00000000</v>
      </c>
      <c r="N56" s="43" t="str">
        <f t="shared" si="6"/>
        <v>00</v>
      </c>
    </row>
    <row r="57" spans="1:14" ht="20" customHeight="1" x14ac:dyDescent="0.2">
      <c r="A57" s="36" t="str">
        <f t="shared" si="7"/>
        <v>"00000000"</v>
      </c>
      <c r="B57" s="36">
        <v>53</v>
      </c>
      <c r="C57" s="30" t="s">
        <v>18</v>
      </c>
      <c r="D57" s="31">
        <v>0</v>
      </c>
      <c r="E57" s="44">
        <f>IF($C57="","",VLOOKUP($C57,ISA_8_PC_relatif_table!ISA_8_R_table,2,FALSE))</f>
        <v>0</v>
      </c>
      <c r="F57" s="44">
        <f>IF($C57="","",VLOOKUP($C57,ISA_8_PC_relatif_table!ISA_8_R_table,3,FALSE))</f>
        <v>0</v>
      </c>
      <c r="G57" s="44">
        <f>IF($C57="","",VLOOKUP($C57,ISA_8_PC_relatif_table!ISA_8_R_table,4,FALSE))</f>
        <v>0</v>
      </c>
      <c r="H57" s="44">
        <f>IF($C57="","",VLOOKUP($C57,ISA_8_PC_relatif_table!ISA_8_R_table,5,FALSE))</f>
        <v>0</v>
      </c>
      <c r="I57" s="44">
        <f t="shared" si="8"/>
        <v>0</v>
      </c>
      <c r="J57" s="44">
        <f t="shared" si="9"/>
        <v>0</v>
      </c>
      <c r="K57" s="44">
        <f t="shared" si="10"/>
        <v>0</v>
      </c>
      <c r="L57" s="44">
        <f t="shared" si="11"/>
        <v>0</v>
      </c>
      <c r="M57" s="43" t="str">
        <f t="shared" si="5"/>
        <v>00000000</v>
      </c>
      <c r="N57" s="43" t="str">
        <f t="shared" si="6"/>
        <v>00</v>
      </c>
    </row>
    <row r="58" spans="1:14" ht="20" customHeight="1" x14ac:dyDescent="0.2">
      <c r="A58" s="36" t="str">
        <f t="shared" si="7"/>
        <v>"00000000"</v>
      </c>
      <c r="B58" s="36">
        <v>54</v>
      </c>
      <c r="C58" s="30" t="s">
        <v>18</v>
      </c>
      <c r="D58" s="31">
        <v>0</v>
      </c>
      <c r="E58" s="44">
        <f>IF($C58="","",VLOOKUP($C58,ISA_8_PC_relatif_table!ISA_8_R_table,2,FALSE))</f>
        <v>0</v>
      </c>
      <c r="F58" s="44">
        <f>IF($C58="","",VLOOKUP($C58,ISA_8_PC_relatif_table!ISA_8_R_table,3,FALSE))</f>
        <v>0</v>
      </c>
      <c r="G58" s="44">
        <f>IF($C58="","",VLOOKUP($C58,ISA_8_PC_relatif_table!ISA_8_R_table,4,FALSE))</f>
        <v>0</v>
      </c>
      <c r="H58" s="44">
        <f>IF($C58="","",VLOOKUP($C58,ISA_8_PC_relatif_table!ISA_8_R_table,5,FALSE))</f>
        <v>0</v>
      </c>
      <c r="I58" s="44">
        <f t="shared" si="8"/>
        <v>0</v>
      </c>
      <c r="J58" s="44">
        <f t="shared" si="9"/>
        <v>0</v>
      </c>
      <c r="K58" s="44">
        <f t="shared" si="10"/>
        <v>0</v>
      </c>
      <c r="L58" s="44">
        <f t="shared" si="11"/>
        <v>0</v>
      </c>
      <c r="M58" s="43" t="str">
        <f t="shared" si="5"/>
        <v>00000000</v>
      </c>
      <c r="N58" s="43" t="str">
        <f t="shared" si="6"/>
        <v>00</v>
      </c>
    </row>
    <row r="59" spans="1:14" ht="20" customHeight="1" x14ac:dyDescent="0.2">
      <c r="A59" s="36" t="str">
        <f t="shared" si="7"/>
        <v>"00000000"</v>
      </c>
      <c r="B59" s="36">
        <v>55</v>
      </c>
      <c r="C59" s="30" t="s">
        <v>18</v>
      </c>
      <c r="D59" s="31">
        <v>0</v>
      </c>
      <c r="E59" s="44">
        <f>IF($C59="","",VLOOKUP($C59,ISA_8_PC_relatif_table!ISA_8_R_table,2,FALSE))</f>
        <v>0</v>
      </c>
      <c r="F59" s="44">
        <f>IF($C59="","",VLOOKUP($C59,ISA_8_PC_relatif_table!ISA_8_R_table,3,FALSE))</f>
        <v>0</v>
      </c>
      <c r="G59" s="44">
        <f>IF($C59="","",VLOOKUP($C59,ISA_8_PC_relatif_table!ISA_8_R_table,4,FALSE))</f>
        <v>0</v>
      </c>
      <c r="H59" s="44">
        <f>IF($C59="","",VLOOKUP($C59,ISA_8_PC_relatif_table!ISA_8_R_table,5,FALSE))</f>
        <v>0</v>
      </c>
      <c r="I59" s="44">
        <f t="shared" si="8"/>
        <v>0</v>
      </c>
      <c r="J59" s="44">
        <f t="shared" si="9"/>
        <v>0</v>
      </c>
      <c r="K59" s="44">
        <f t="shared" si="10"/>
        <v>0</v>
      </c>
      <c r="L59" s="44">
        <f t="shared" si="11"/>
        <v>0</v>
      </c>
      <c r="M59" s="43" t="str">
        <f t="shared" si="5"/>
        <v>00000000</v>
      </c>
      <c r="N59" s="43" t="str">
        <f t="shared" si="6"/>
        <v>00</v>
      </c>
    </row>
    <row r="60" spans="1:14" ht="20" customHeight="1" x14ac:dyDescent="0.2">
      <c r="A60" s="36" t="str">
        <f t="shared" si="7"/>
        <v>"00000000"</v>
      </c>
      <c r="B60" s="36">
        <v>56</v>
      </c>
      <c r="C60" s="30" t="s">
        <v>18</v>
      </c>
      <c r="D60" s="31">
        <v>0</v>
      </c>
      <c r="E60" s="44">
        <f>IF($C60="","",VLOOKUP($C60,ISA_8_PC_relatif_table!ISA_8_R_table,2,FALSE))</f>
        <v>0</v>
      </c>
      <c r="F60" s="44">
        <f>IF($C60="","",VLOOKUP($C60,ISA_8_PC_relatif_table!ISA_8_R_table,3,FALSE))</f>
        <v>0</v>
      </c>
      <c r="G60" s="44">
        <f>IF($C60="","",VLOOKUP($C60,ISA_8_PC_relatif_table!ISA_8_R_table,4,FALSE))</f>
        <v>0</v>
      </c>
      <c r="H60" s="44">
        <f>IF($C60="","",VLOOKUP($C60,ISA_8_PC_relatif_table!ISA_8_R_table,5,FALSE))</f>
        <v>0</v>
      </c>
      <c r="I60" s="44">
        <f t="shared" si="8"/>
        <v>0</v>
      </c>
      <c r="J60" s="44">
        <f t="shared" si="9"/>
        <v>0</v>
      </c>
      <c r="K60" s="44">
        <f t="shared" si="10"/>
        <v>0</v>
      </c>
      <c r="L60" s="44">
        <f t="shared" si="11"/>
        <v>0</v>
      </c>
      <c r="M60" s="43" t="str">
        <f t="shared" si="5"/>
        <v>00000000</v>
      </c>
      <c r="N60" s="43" t="str">
        <f t="shared" si="6"/>
        <v>00</v>
      </c>
    </row>
    <row r="61" spans="1:14" ht="20" customHeight="1" x14ac:dyDescent="0.2">
      <c r="A61" s="36" t="str">
        <f t="shared" si="7"/>
        <v>"00000000"</v>
      </c>
      <c r="B61" s="36">
        <v>57</v>
      </c>
      <c r="C61" s="30" t="s">
        <v>18</v>
      </c>
      <c r="D61" s="31">
        <v>0</v>
      </c>
      <c r="E61" s="44">
        <f>IF($C61="","",VLOOKUP($C61,ISA_8_PC_relatif_table!ISA_8_R_table,2,FALSE))</f>
        <v>0</v>
      </c>
      <c r="F61" s="44">
        <f>IF($C61="","",VLOOKUP($C61,ISA_8_PC_relatif_table!ISA_8_R_table,3,FALSE))</f>
        <v>0</v>
      </c>
      <c r="G61" s="44">
        <f>IF($C61="","",VLOOKUP($C61,ISA_8_PC_relatif_table!ISA_8_R_table,4,FALSE))</f>
        <v>0</v>
      </c>
      <c r="H61" s="44">
        <f>IF($C61="","",VLOOKUP($C61,ISA_8_PC_relatif_table!ISA_8_R_table,5,FALSE))</f>
        <v>0</v>
      </c>
      <c r="I61" s="44">
        <f t="shared" si="8"/>
        <v>0</v>
      </c>
      <c r="J61" s="44">
        <f t="shared" si="9"/>
        <v>0</v>
      </c>
      <c r="K61" s="44">
        <f t="shared" si="10"/>
        <v>0</v>
      </c>
      <c r="L61" s="44">
        <f t="shared" si="11"/>
        <v>0</v>
      </c>
      <c r="M61" s="43" t="str">
        <f t="shared" si="5"/>
        <v>00000000</v>
      </c>
      <c r="N61" s="43" t="str">
        <f t="shared" si="6"/>
        <v>00</v>
      </c>
    </row>
    <row r="62" spans="1:14" ht="20" customHeight="1" x14ac:dyDescent="0.2">
      <c r="A62" s="36" t="str">
        <f t="shared" si="7"/>
        <v>"00000000"</v>
      </c>
      <c r="B62" s="36">
        <v>58</v>
      </c>
      <c r="C62" s="30" t="s">
        <v>18</v>
      </c>
      <c r="D62" s="31">
        <v>0</v>
      </c>
      <c r="E62" s="44">
        <f>IF($C62="","",VLOOKUP($C62,ISA_8_PC_relatif_table!ISA_8_R_table,2,FALSE))</f>
        <v>0</v>
      </c>
      <c r="F62" s="44">
        <f>IF($C62="","",VLOOKUP($C62,ISA_8_PC_relatif_table!ISA_8_R_table,3,FALSE))</f>
        <v>0</v>
      </c>
      <c r="G62" s="44">
        <f>IF($C62="","",VLOOKUP($C62,ISA_8_PC_relatif_table!ISA_8_R_table,4,FALSE))</f>
        <v>0</v>
      </c>
      <c r="H62" s="44">
        <f>IF($C62="","",VLOOKUP($C62,ISA_8_PC_relatif_table!ISA_8_R_table,5,FALSE))</f>
        <v>0</v>
      </c>
      <c r="I62" s="44">
        <f t="shared" si="8"/>
        <v>0</v>
      </c>
      <c r="J62" s="44">
        <f t="shared" si="9"/>
        <v>0</v>
      </c>
      <c r="K62" s="44">
        <f t="shared" si="10"/>
        <v>0</v>
      </c>
      <c r="L62" s="44">
        <f t="shared" si="11"/>
        <v>0</v>
      </c>
      <c r="M62" s="43" t="str">
        <f t="shared" si="5"/>
        <v>00000000</v>
      </c>
      <c r="N62" s="43" t="str">
        <f t="shared" si="6"/>
        <v>00</v>
      </c>
    </row>
    <row r="63" spans="1:14" ht="20" customHeight="1" x14ac:dyDescent="0.2">
      <c r="A63" s="36" t="str">
        <f t="shared" si="7"/>
        <v>"00000000"</v>
      </c>
      <c r="B63" s="36">
        <v>59</v>
      </c>
      <c r="C63" s="30" t="s">
        <v>18</v>
      </c>
      <c r="D63" s="31">
        <v>0</v>
      </c>
      <c r="E63" s="44">
        <f>IF($C63="","",VLOOKUP($C63,ISA_8_PC_relatif_table!ISA_8_R_table,2,FALSE))</f>
        <v>0</v>
      </c>
      <c r="F63" s="44">
        <f>IF($C63="","",VLOOKUP($C63,ISA_8_PC_relatif_table!ISA_8_R_table,3,FALSE))</f>
        <v>0</v>
      </c>
      <c r="G63" s="44">
        <f>IF($C63="","",VLOOKUP($C63,ISA_8_PC_relatif_table!ISA_8_R_table,4,FALSE))</f>
        <v>0</v>
      </c>
      <c r="H63" s="44">
        <f>IF($C63="","",VLOOKUP($C63,ISA_8_PC_relatif_table!ISA_8_R_table,5,FALSE))</f>
        <v>0</v>
      </c>
      <c r="I63" s="44">
        <f t="shared" si="8"/>
        <v>0</v>
      </c>
      <c r="J63" s="44">
        <f t="shared" si="9"/>
        <v>0</v>
      </c>
      <c r="K63" s="44">
        <f t="shared" si="10"/>
        <v>0</v>
      </c>
      <c r="L63" s="44">
        <f t="shared" si="11"/>
        <v>0</v>
      </c>
      <c r="M63" s="43" t="str">
        <f t="shared" si="5"/>
        <v>00000000</v>
      </c>
      <c r="N63" s="43" t="str">
        <f t="shared" si="6"/>
        <v>00</v>
      </c>
    </row>
    <row r="64" spans="1:14" ht="20" customHeight="1" x14ac:dyDescent="0.2">
      <c r="A64" s="36" t="str">
        <f t="shared" si="7"/>
        <v>"00000000"</v>
      </c>
      <c r="B64" s="36">
        <v>60</v>
      </c>
      <c r="C64" s="30" t="s">
        <v>18</v>
      </c>
      <c r="D64" s="31">
        <v>0</v>
      </c>
      <c r="E64" s="44">
        <f>IF($C64="","",VLOOKUP($C64,ISA_8_PC_relatif_table!ISA_8_R_table,2,FALSE))</f>
        <v>0</v>
      </c>
      <c r="F64" s="44">
        <f>IF($C64="","",VLOOKUP($C64,ISA_8_PC_relatif_table!ISA_8_R_table,3,FALSE))</f>
        <v>0</v>
      </c>
      <c r="G64" s="44">
        <f>IF($C64="","",VLOOKUP($C64,ISA_8_PC_relatif_table!ISA_8_R_table,4,FALSE))</f>
        <v>0</v>
      </c>
      <c r="H64" s="44">
        <f>IF($C64="","",VLOOKUP($C64,ISA_8_PC_relatif_table!ISA_8_R_table,5,FALSE))</f>
        <v>0</v>
      </c>
      <c r="I64" s="44">
        <f t="shared" si="8"/>
        <v>0</v>
      </c>
      <c r="J64" s="44">
        <f t="shared" si="9"/>
        <v>0</v>
      </c>
      <c r="K64" s="44">
        <f t="shared" si="10"/>
        <v>0</v>
      </c>
      <c r="L64" s="44">
        <f t="shared" si="11"/>
        <v>0</v>
      </c>
      <c r="M64" s="43" t="str">
        <f t="shared" si="5"/>
        <v>00000000</v>
      </c>
      <c r="N64" s="43" t="str">
        <f t="shared" si="6"/>
        <v>00</v>
      </c>
    </row>
    <row r="65" spans="1:14" ht="20" customHeight="1" x14ac:dyDescent="0.2">
      <c r="A65" s="36" t="str">
        <f t="shared" si="7"/>
        <v>"00000000"</v>
      </c>
      <c r="B65" s="36">
        <v>61</v>
      </c>
      <c r="C65" s="30" t="s">
        <v>18</v>
      </c>
      <c r="D65" s="31">
        <v>0</v>
      </c>
      <c r="E65" s="44">
        <f>IF($C65="","",VLOOKUP($C65,ISA_8_PC_relatif_table!ISA_8_R_table,2,FALSE))</f>
        <v>0</v>
      </c>
      <c r="F65" s="44">
        <f>IF($C65="","",VLOOKUP($C65,ISA_8_PC_relatif_table!ISA_8_R_table,3,FALSE))</f>
        <v>0</v>
      </c>
      <c r="G65" s="44">
        <f>IF($C65="","",VLOOKUP($C65,ISA_8_PC_relatif_table!ISA_8_R_table,4,FALSE))</f>
        <v>0</v>
      </c>
      <c r="H65" s="44">
        <f>IF($C65="","",VLOOKUP($C65,ISA_8_PC_relatif_table!ISA_8_R_table,5,FALSE))</f>
        <v>0</v>
      </c>
      <c r="I65" s="44">
        <f t="shared" si="8"/>
        <v>0</v>
      </c>
      <c r="J65" s="44">
        <f t="shared" si="9"/>
        <v>0</v>
      </c>
      <c r="K65" s="44">
        <f t="shared" si="10"/>
        <v>0</v>
      </c>
      <c r="L65" s="44">
        <f t="shared" si="11"/>
        <v>0</v>
      </c>
      <c r="M65" s="43" t="str">
        <f t="shared" si="5"/>
        <v>00000000</v>
      </c>
      <c r="N65" s="43" t="str">
        <f t="shared" si="6"/>
        <v>00</v>
      </c>
    </row>
    <row r="66" spans="1:14" ht="20" customHeight="1" x14ac:dyDescent="0.2">
      <c r="A66" s="36" t="str">
        <f t="shared" si="7"/>
        <v>"00000000"</v>
      </c>
      <c r="B66" s="36">
        <v>62</v>
      </c>
      <c r="C66" s="30" t="s">
        <v>18</v>
      </c>
      <c r="D66" s="31">
        <v>0</v>
      </c>
      <c r="E66" s="44">
        <f>IF($C66="","",VLOOKUP($C66,ISA_8_PC_relatif_table!ISA_8_R_table,2,FALSE))</f>
        <v>0</v>
      </c>
      <c r="F66" s="44">
        <f>IF($C66="","",VLOOKUP($C66,ISA_8_PC_relatif_table!ISA_8_R_table,3,FALSE))</f>
        <v>0</v>
      </c>
      <c r="G66" s="44">
        <f>IF($C66="","",VLOOKUP($C66,ISA_8_PC_relatif_table!ISA_8_R_table,4,FALSE))</f>
        <v>0</v>
      </c>
      <c r="H66" s="44">
        <f>IF($C66="","",VLOOKUP($C66,ISA_8_PC_relatif_table!ISA_8_R_table,5,FALSE))</f>
        <v>0</v>
      </c>
      <c r="I66" s="44">
        <f t="shared" si="8"/>
        <v>0</v>
      </c>
      <c r="J66" s="44">
        <f t="shared" si="9"/>
        <v>0</v>
      </c>
      <c r="K66" s="44">
        <f t="shared" si="10"/>
        <v>0</v>
      </c>
      <c r="L66" s="44">
        <f t="shared" si="11"/>
        <v>0</v>
      </c>
      <c r="M66" s="43" t="str">
        <f t="shared" si="5"/>
        <v>00000000</v>
      </c>
      <c r="N66" s="43" t="str">
        <f t="shared" si="6"/>
        <v>00</v>
      </c>
    </row>
    <row r="67" spans="1:14" ht="20" customHeight="1" x14ac:dyDescent="0.2">
      <c r="A67" s="36" t="str">
        <f t="shared" si="7"/>
        <v>"00000000"</v>
      </c>
      <c r="B67" s="36">
        <v>63</v>
      </c>
      <c r="C67" s="30" t="s">
        <v>18</v>
      </c>
      <c r="D67" s="31">
        <v>0</v>
      </c>
      <c r="E67" s="44">
        <f>IF($C67="","",VLOOKUP($C67,ISA_8_PC_relatif_table!ISA_8_R_table,2,FALSE))</f>
        <v>0</v>
      </c>
      <c r="F67" s="44">
        <f>IF($C67="","",VLOOKUP($C67,ISA_8_PC_relatif_table!ISA_8_R_table,3,FALSE))</f>
        <v>0</v>
      </c>
      <c r="G67" s="44">
        <f>IF($C67="","",VLOOKUP($C67,ISA_8_PC_relatif_table!ISA_8_R_table,4,FALSE))</f>
        <v>0</v>
      </c>
      <c r="H67" s="44">
        <f>IF($C67="","",VLOOKUP($C67,ISA_8_PC_relatif_table!ISA_8_R_table,5,FALSE))</f>
        <v>0</v>
      </c>
      <c r="I67" s="44">
        <f t="shared" si="8"/>
        <v>0</v>
      </c>
      <c r="J67" s="44">
        <f t="shared" si="9"/>
        <v>0</v>
      </c>
      <c r="K67" s="44">
        <f t="shared" si="10"/>
        <v>0</v>
      </c>
      <c r="L67" s="44">
        <f t="shared" si="11"/>
        <v>0</v>
      </c>
      <c r="M67" s="43" t="str">
        <f t="shared" si="5"/>
        <v>00000000</v>
      </c>
      <c r="N67" s="43" t="str">
        <f t="shared" si="6"/>
        <v>00</v>
      </c>
    </row>
    <row r="68" spans="1:14" ht="20" customHeight="1" x14ac:dyDescent="0.2">
      <c r="A68" s="36" t="str">
        <f t="shared" si="7"/>
        <v>"00000000"</v>
      </c>
      <c r="B68" s="36">
        <v>64</v>
      </c>
      <c r="C68" s="30" t="s">
        <v>18</v>
      </c>
      <c r="D68" s="31">
        <v>0</v>
      </c>
      <c r="E68" s="44">
        <f>IF($C68="","",VLOOKUP($C68,ISA_8_PC_relatif_table!ISA_8_R_table,2,FALSE))</f>
        <v>0</v>
      </c>
      <c r="F68" s="44">
        <f>IF($C68="","",VLOOKUP($C68,ISA_8_PC_relatif_table!ISA_8_R_table,3,FALSE))</f>
        <v>0</v>
      </c>
      <c r="G68" s="44">
        <f>IF($C68="","",VLOOKUP($C68,ISA_8_PC_relatif_table!ISA_8_R_table,4,FALSE))</f>
        <v>0</v>
      </c>
      <c r="H68" s="44">
        <f>IF($C68="","",VLOOKUP($C68,ISA_8_PC_relatif_table!ISA_8_R_table,5,FALSE))</f>
        <v>0</v>
      </c>
      <c r="I68" s="44">
        <f t="shared" si="8"/>
        <v>0</v>
      </c>
      <c r="J68" s="44">
        <f t="shared" si="9"/>
        <v>0</v>
      </c>
      <c r="K68" s="44">
        <f t="shared" si="10"/>
        <v>0</v>
      </c>
      <c r="L68" s="44">
        <f t="shared" si="11"/>
        <v>0</v>
      </c>
      <c r="M68" s="43" t="str">
        <f t="shared" si="5"/>
        <v>00000000</v>
      </c>
      <c r="N68" s="43" t="str">
        <f t="shared" si="6"/>
        <v>00</v>
      </c>
    </row>
    <row r="69" spans="1:14" ht="20" customHeight="1" x14ac:dyDescent="0.2">
      <c r="A69" s="36" t="str">
        <f t="shared" si="7"/>
        <v>"00000000"</v>
      </c>
      <c r="B69" s="36">
        <v>65</v>
      </c>
      <c r="C69" s="30" t="s">
        <v>18</v>
      </c>
      <c r="D69" s="31">
        <v>0</v>
      </c>
      <c r="E69" s="44">
        <f>IF($C69="","",VLOOKUP($C69,ISA_8_PC_relatif_table!ISA_8_R_table,2,FALSE))</f>
        <v>0</v>
      </c>
      <c r="F69" s="44">
        <f>IF($C69="","",VLOOKUP($C69,ISA_8_PC_relatif_table!ISA_8_R_table,3,FALSE))</f>
        <v>0</v>
      </c>
      <c r="G69" s="44">
        <f>IF($C69="","",VLOOKUP($C69,ISA_8_PC_relatif_table!ISA_8_R_table,4,FALSE))</f>
        <v>0</v>
      </c>
      <c r="H69" s="44">
        <f>IF($C69="","",VLOOKUP($C69,ISA_8_PC_relatif_table!ISA_8_R_table,5,FALSE))</f>
        <v>0</v>
      </c>
      <c r="I69" s="44">
        <f t="shared" si="8"/>
        <v>0</v>
      </c>
      <c r="J69" s="44">
        <f t="shared" si="9"/>
        <v>0</v>
      </c>
      <c r="K69" s="44">
        <f t="shared" si="10"/>
        <v>0</v>
      </c>
      <c r="L69" s="44">
        <f t="shared" si="11"/>
        <v>0</v>
      </c>
      <c r="M69" s="43" t="str">
        <f t="shared" ref="M69:M131" si="12">""&amp;E69&amp;F69&amp;G69&amp;H69&amp;I69&amp;J69&amp;K69&amp;L69&amp;""</f>
        <v>00000000</v>
      </c>
      <c r="N69" s="43" t="str">
        <f t="shared" ref="N69:N131" si="13">IF(LEN(BIN2HEX(M69))=1,"0"&amp;BIN2HEX(M69),BIN2HEX(M69))</f>
        <v>00</v>
      </c>
    </row>
    <row r="70" spans="1:14" ht="20" customHeight="1" x14ac:dyDescent="0.2">
      <c r="A70" s="36" t="str">
        <f t="shared" si="7"/>
        <v>"00000000"</v>
      </c>
      <c r="B70" s="36">
        <v>66</v>
      </c>
      <c r="C70" s="30" t="s">
        <v>18</v>
      </c>
      <c r="D70" s="31">
        <v>0</v>
      </c>
      <c r="E70" s="44">
        <f>IF($C70="","",VLOOKUP($C70,ISA_8_PC_relatif_table!ISA_8_R_table,2,FALSE))</f>
        <v>0</v>
      </c>
      <c r="F70" s="44">
        <f>IF($C70="","",VLOOKUP($C70,ISA_8_PC_relatif_table!ISA_8_R_table,3,FALSE))</f>
        <v>0</v>
      </c>
      <c r="G70" s="44">
        <f>IF($C70="","",VLOOKUP($C70,ISA_8_PC_relatif_table!ISA_8_R_table,4,FALSE))</f>
        <v>0</v>
      </c>
      <c r="H70" s="44">
        <f>IF($C70="","",VLOOKUP($C70,ISA_8_PC_relatif_table!ISA_8_R_table,5,FALSE))</f>
        <v>0</v>
      </c>
      <c r="I70" s="44">
        <f t="shared" si="8"/>
        <v>0</v>
      </c>
      <c r="J70" s="44">
        <f t="shared" si="9"/>
        <v>0</v>
      </c>
      <c r="K70" s="44">
        <f t="shared" si="10"/>
        <v>0</v>
      </c>
      <c r="L70" s="44">
        <f t="shared" si="11"/>
        <v>0</v>
      </c>
      <c r="M70" s="43" t="str">
        <f t="shared" si="12"/>
        <v>00000000</v>
      </c>
      <c r="N70" s="43" t="str">
        <f t="shared" si="13"/>
        <v>00</v>
      </c>
    </row>
    <row r="71" spans="1:14" ht="20" customHeight="1" x14ac:dyDescent="0.2">
      <c r="A71" s="36" t="str">
        <f t="shared" si="7"/>
        <v>"00000000"</v>
      </c>
      <c r="B71" s="36">
        <v>67</v>
      </c>
      <c r="C71" s="30" t="s">
        <v>18</v>
      </c>
      <c r="D71" s="31">
        <v>0</v>
      </c>
      <c r="E71" s="44">
        <f>IF($C71="","",VLOOKUP($C71,ISA_8_PC_relatif_table!ISA_8_R_table,2,FALSE))</f>
        <v>0</v>
      </c>
      <c r="F71" s="44">
        <f>IF($C71="","",VLOOKUP($C71,ISA_8_PC_relatif_table!ISA_8_R_table,3,FALSE))</f>
        <v>0</v>
      </c>
      <c r="G71" s="44">
        <f>IF($C71="","",VLOOKUP($C71,ISA_8_PC_relatif_table!ISA_8_R_table,4,FALSE))</f>
        <v>0</v>
      </c>
      <c r="H71" s="44">
        <f>IF($C71="","",VLOOKUP($C71,ISA_8_PC_relatif_table!ISA_8_R_table,5,FALSE))</f>
        <v>0</v>
      </c>
      <c r="I71" s="44">
        <f t="shared" si="8"/>
        <v>0</v>
      </c>
      <c r="J71" s="44">
        <f t="shared" si="9"/>
        <v>0</v>
      </c>
      <c r="K71" s="44">
        <f t="shared" si="10"/>
        <v>0</v>
      </c>
      <c r="L71" s="44">
        <f t="shared" si="11"/>
        <v>0</v>
      </c>
      <c r="M71" s="43" t="str">
        <f t="shared" si="12"/>
        <v>00000000</v>
      </c>
      <c r="N71" s="43" t="str">
        <f t="shared" si="13"/>
        <v>00</v>
      </c>
    </row>
    <row r="72" spans="1:14" ht="20" customHeight="1" x14ac:dyDescent="0.2">
      <c r="A72" s="36" t="str">
        <f t="shared" si="7"/>
        <v>"00000000"</v>
      </c>
      <c r="B72" s="36">
        <v>68</v>
      </c>
      <c r="C72" s="30" t="s">
        <v>18</v>
      </c>
      <c r="D72" s="31">
        <v>0</v>
      </c>
      <c r="E72" s="44">
        <f>IF($C72="","",VLOOKUP($C72,ISA_8_PC_relatif_table!ISA_8_R_table,2,FALSE))</f>
        <v>0</v>
      </c>
      <c r="F72" s="44">
        <f>IF($C72="","",VLOOKUP($C72,ISA_8_PC_relatif_table!ISA_8_R_table,3,FALSE))</f>
        <v>0</v>
      </c>
      <c r="G72" s="44">
        <f>IF($C72="","",VLOOKUP($C72,ISA_8_PC_relatif_table!ISA_8_R_table,4,FALSE))</f>
        <v>0</v>
      </c>
      <c r="H72" s="44">
        <f>IF($C72="","",VLOOKUP($C72,ISA_8_PC_relatif_table!ISA_8_R_table,5,FALSE))</f>
        <v>0</v>
      </c>
      <c r="I72" s="44">
        <f t="shared" si="8"/>
        <v>0</v>
      </c>
      <c r="J72" s="44">
        <f t="shared" si="9"/>
        <v>0</v>
      </c>
      <c r="K72" s="44">
        <f t="shared" si="10"/>
        <v>0</v>
      </c>
      <c r="L72" s="44">
        <f t="shared" si="11"/>
        <v>0</v>
      </c>
      <c r="M72" s="43" t="str">
        <f t="shared" si="12"/>
        <v>00000000</v>
      </c>
      <c r="N72" s="43" t="str">
        <f t="shared" si="13"/>
        <v>00</v>
      </c>
    </row>
    <row r="73" spans="1:14" ht="20" customHeight="1" x14ac:dyDescent="0.2">
      <c r="A73" s="36" t="str">
        <f t="shared" si="7"/>
        <v>"00000000"</v>
      </c>
      <c r="B73" s="36">
        <v>69</v>
      </c>
      <c r="C73" s="30" t="s">
        <v>18</v>
      </c>
      <c r="D73" s="31">
        <v>0</v>
      </c>
      <c r="E73" s="44">
        <f>IF($C73="","",VLOOKUP($C73,ISA_8_PC_relatif_table!ISA_8_R_table,2,FALSE))</f>
        <v>0</v>
      </c>
      <c r="F73" s="44">
        <f>IF($C73="","",VLOOKUP($C73,ISA_8_PC_relatif_table!ISA_8_R_table,3,FALSE))</f>
        <v>0</v>
      </c>
      <c r="G73" s="44">
        <f>IF($C73="","",VLOOKUP($C73,ISA_8_PC_relatif_table!ISA_8_R_table,4,FALSE))</f>
        <v>0</v>
      </c>
      <c r="H73" s="44">
        <f>IF($C73="","",VLOOKUP($C73,ISA_8_PC_relatif_table!ISA_8_R_table,5,FALSE))</f>
        <v>0</v>
      </c>
      <c r="I73" s="44">
        <f t="shared" si="8"/>
        <v>0</v>
      </c>
      <c r="J73" s="44">
        <f t="shared" si="9"/>
        <v>0</v>
      </c>
      <c r="K73" s="44">
        <f t="shared" si="10"/>
        <v>0</v>
      </c>
      <c r="L73" s="44">
        <f t="shared" si="11"/>
        <v>0</v>
      </c>
      <c r="M73" s="43" t="str">
        <f t="shared" si="12"/>
        <v>00000000</v>
      </c>
      <c r="N73" s="43" t="str">
        <f t="shared" si="13"/>
        <v>00</v>
      </c>
    </row>
    <row r="74" spans="1:14" ht="20" customHeight="1" x14ac:dyDescent="0.2">
      <c r="A74" s="36" t="str">
        <f t="shared" si="7"/>
        <v>"00000000"</v>
      </c>
      <c r="B74" s="36">
        <v>70</v>
      </c>
      <c r="C74" s="30" t="s">
        <v>18</v>
      </c>
      <c r="D74" s="31">
        <v>0</v>
      </c>
      <c r="E74" s="44">
        <f>IF($C74="","",VLOOKUP($C74,ISA_8_PC_relatif_table!ISA_8_R_table,2,FALSE))</f>
        <v>0</v>
      </c>
      <c r="F74" s="44">
        <f>IF($C74="","",VLOOKUP($C74,ISA_8_PC_relatif_table!ISA_8_R_table,3,FALSE))</f>
        <v>0</v>
      </c>
      <c r="G74" s="44">
        <f>IF($C74="","",VLOOKUP($C74,ISA_8_PC_relatif_table!ISA_8_R_table,4,FALSE))</f>
        <v>0</v>
      </c>
      <c r="H74" s="44">
        <f>IF($C74="","",VLOOKUP($C74,ISA_8_PC_relatif_table!ISA_8_R_table,5,FALSE))</f>
        <v>0</v>
      </c>
      <c r="I74" s="44">
        <f t="shared" si="8"/>
        <v>0</v>
      </c>
      <c r="J74" s="44">
        <f t="shared" si="9"/>
        <v>0</v>
      </c>
      <c r="K74" s="44">
        <f t="shared" si="10"/>
        <v>0</v>
      </c>
      <c r="L74" s="44">
        <f t="shared" si="11"/>
        <v>0</v>
      </c>
      <c r="M74" s="43" t="str">
        <f t="shared" si="12"/>
        <v>00000000</v>
      </c>
      <c r="N74" s="43" t="str">
        <f t="shared" si="13"/>
        <v>00</v>
      </c>
    </row>
    <row r="75" spans="1:14" ht="20" customHeight="1" x14ac:dyDescent="0.2">
      <c r="A75" s="36" t="str">
        <f t="shared" si="7"/>
        <v>"00000000"</v>
      </c>
      <c r="B75" s="36">
        <v>71</v>
      </c>
      <c r="C75" s="30" t="s">
        <v>18</v>
      </c>
      <c r="D75" s="31">
        <v>0</v>
      </c>
      <c r="E75" s="44">
        <f>IF($C75="","",VLOOKUP($C75,ISA_8_PC_relatif_table!ISA_8_R_table,2,FALSE))</f>
        <v>0</v>
      </c>
      <c r="F75" s="44">
        <f>IF($C75="","",VLOOKUP($C75,ISA_8_PC_relatif_table!ISA_8_R_table,3,FALSE))</f>
        <v>0</v>
      </c>
      <c r="G75" s="44">
        <f>IF($C75="","",VLOOKUP($C75,ISA_8_PC_relatif_table!ISA_8_R_table,4,FALSE))</f>
        <v>0</v>
      </c>
      <c r="H75" s="44">
        <f>IF($C75="","",VLOOKUP($C75,ISA_8_PC_relatif_table!ISA_8_R_table,5,FALSE))</f>
        <v>0</v>
      </c>
      <c r="I75" s="44">
        <f t="shared" si="8"/>
        <v>0</v>
      </c>
      <c r="J75" s="44">
        <f t="shared" si="9"/>
        <v>0</v>
      </c>
      <c r="K75" s="44">
        <f t="shared" si="10"/>
        <v>0</v>
      </c>
      <c r="L75" s="44">
        <f t="shared" si="11"/>
        <v>0</v>
      </c>
      <c r="M75" s="43" t="str">
        <f t="shared" si="12"/>
        <v>00000000</v>
      </c>
      <c r="N75" s="43" t="str">
        <f t="shared" si="13"/>
        <v>00</v>
      </c>
    </row>
    <row r="76" spans="1:14" ht="20" customHeight="1" x14ac:dyDescent="0.2">
      <c r="A76" s="36" t="str">
        <f t="shared" si="7"/>
        <v>"00000000"</v>
      </c>
      <c r="B76" s="36">
        <v>72</v>
      </c>
      <c r="C76" s="30" t="s">
        <v>18</v>
      </c>
      <c r="D76" s="31">
        <v>0</v>
      </c>
      <c r="E76" s="44">
        <f>IF($C76="","",VLOOKUP($C76,ISA_8_PC_relatif_table!ISA_8_R_table,2,FALSE))</f>
        <v>0</v>
      </c>
      <c r="F76" s="44">
        <f>IF($C76="","",VLOOKUP($C76,ISA_8_PC_relatif_table!ISA_8_R_table,3,FALSE))</f>
        <v>0</v>
      </c>
      <c r="G76" s="44">
        <f>IF($C76="","",VLOOKUP($C76,ISA_8_PC_relatif_table!ISA_8_R_table,4,FALSE))</f>
        <v>0</v>
      </c>
      <c r="H76" s="44">
        <f>IF($C76="","",VLOOKUP($C76,ISA_8_PC_relatif_table!ISA_8_R_table,5,FALSE))</f>
        <v>0</v>
      </c>
      <c r="I76" s="44">
        <f t="shared" si="8"/>
        <v>0</v>
      </c>
      <c r="J76" s="44">
        <f t="shared" si="9"/>
        <v>0</v>
      </c>
      <c r="K76" s="44">
        <f t="shared" si="10"/>
        <v>0</v>
      </c>
      <c r="L76" s="44">
        <f t="shared" si="11"/>
        <v>0</v>
      </c>
      <c r="M76" s="43" t="str">
        <f t="shared" si="12"/>
        <v>00000000</v>
      </c>
      <c r="N76" s="43" t="str">
        <f t="shared" si="13"/>
        <v>00</v>
      </c>
    </row>
    <row r="77" spans="1:14" ht="20" customHeight="1" x14ac:dyDescent="0.2">
      <c r="A77" s="36" t="str">
        <f t="shared" si="7"/>
        <v>"00000000"</v>
      </c>
      <c r="B77" s="36">
        <v>73</v>
      </c>
      <c r="C77" s="30" t="s">
        <v>18</v>
      </c>
      <c r="D77" s="31">
        <v>0</v>
      </c>
      <c r="E77" s="44">
        <f>IF($C77="","",VLOOKUP($C77,ISA_8_PC_relatif_table!ISA_8_R_table,2,FALSE))</f>
        <v>0</v>
      </c>
      <c r="F77" s="44">
        <f>IF($C77="","",VLOOKUP($C77,ISA_8_PC_relatif_table!ISA_8_R_table,3,FALSE))</f>
        <v>0</v>
      </c>
      <c r="G77" s="44">
        <f>IF($C77="","",VLOOKUP($C77,ISA_8_PC_relatif_table!ISA_8_R_table,4,FALSE))</f>
        <v>0</v>
      </c>
      <c r="H77" s="44">
        <f>IF($C77="","",VLOOKUP($C77,ISA_8_PC_relatif_table!ISA_8_R_table,5,FALSE))</f>
        <v>0</v>
      </c>
      <c r="I77" s="44">
        <f t="shared" si="8"/>
        <v>0</v>
      </c>
      <c r="J77" s="44">
        <f t="shared" si="9"/>
        <v>0</v>
      </c>
      <c r="K77" s="44">
        <f t="shared" si="10"/>
        <v>0</v>
      </c>
      <c r="L77" s="44">
        <f t="shared" si="11"/>
        <v>0</v>
      </c>
      <c r="M77" s="43" t="str">
        <f t="shared" si="12"/>
        <v>00000000</v>
      </c>
      <c r="N77" s="43" t="str">
        <f t="shared" si="13"/>
        <v>00</v>
      </c>
    </row>
    <row r="78" spans="1:14" ht="20" customHeight="1" x14ac:dyDescent="0.2">
      <c r="A78" s="36" t="str">
        <f t="shared" si="7"/>
        <v>"00000000"</v>
      </c>
      <c r="B78" s="36">
        <v>74</v>
      </c>
      <c r="C78" s="30" t="s">
        <v>18</v>
      </c>
      <c r="D78" s="31">
        <v>0</v>
      </c>
      <c r="E78" s="44">
        <f>IF($C78="","",VLOOKUP($C78,ISA_8_PC_relatif_table!ISA_8_R_table,2,FALSE))</f>
        <v>0</v>
      </c>
      <c r="F78" s="44">
        <f>IF($C78="","",VLOOKUP($C78,ISA_8_PC_relatif_table!ISA_8_R_table,3,FALSE))</f>
        <v>0</v>
      </c>
      <c r="G78" s="44">
        <f>IF($C78="","",VLOOKUP($C78,ISA_8_PC_relatif_table!ISA_8_R_table,4,FALSE))</f>
        <v>0</v>
      </c>
      <c r="H78" s="44">
        <f>IF($C78="","",VLOOKUP($C78,ISA_8_PC_relatif_table!ISA_8_R_table,5,FALSE))</f>
        <v>0</v>
      </c>
      <c r="I78" s="44">
        <f t="shared" si="8"/>
        <v>0</v>
      </c>
      <c r="J78" s="44">
        <f t="shared" si="9"/>
        <v>0</v>
      </c>
      <c r="K78" s="44">
        <f t="shared" si="10"/>
        <v>0</v>
      </c>
      <c r="L78" s="44">
        <f t="shared" si="11"/>
        <v>0</v>
      </c>
      <c r="M78" s="43" t="str">
        <f t="shared" si="12"/>
        <v>00000000</v>
      </c>
      <c r="N78" s="43" t="str">
        <f t="shared" si="13"/>
        <v>00</v>
      </c>
    </row>
    <row r="79" spans="1:14" ht="20" customHeight="1" x14ac:dyDescent="0.2">
      <c r="A79" s="36" t="str">
        <f t="shared" si="7"/>
        <v>"00000000"</v>
      </c>
      <c r="B79" s="36">
        <v>75</v>
      </c>
      <c r="C79" s="30" t="s">
        <v>18</v>
      </c>
      <c r="D79" s="31">
        <v>0</v>
      </c>
      <c r="E79" s="44">
        <f>IF($C79="","",VLOOKUP($C79,ISA_8_PC_relatif_table!ISA_8_R_table,2,FALSE))</f>
        <v>0</v>
      </c>
      <c r="F79" s="44">
        <f>IF($C79="","",VLOOKUP($C79,ISA_8_PC_relatif_table!ISA_8_R_table,3,FALSE))</f>
        <v>0</v>
      </c>
      <c r="G79" s="44">
        <f>IF($C79="","",VLOOKUP($C79,ISA_8_PC_relatif_table!ISA_8_R_table,4,FALSE))</f>
        <v>0</v>
      </c>
      <c r="H79" s="44">
        <f>IF($C79="","",VLOOKUP($C79,ISA_8_PC_relatif_table!ISA_8_R_table,5,FALSE))</f>
        <v>0</v>
      </c>
      <c r="I79" s="44">
        <f t="shared" si="8"/>
        <v>0</v>
      </c>
      <c r="J79" s="44">
        <f t="shared" si="9"/>
        <v>0</v>
      </c>
      <c r="K79" s="44">
        <f t="shared" si="10"/>
        <v>0</v>
      </c>
      <c r="L79" s="44">
        <f t="shared" si="11"/>
        <v>0</v>
      </c>
      <c r="M79" s="43" t="str">
        <f t="shared" si="12"/>
        <v>00000000</v>
      </c>
      <c r="N79" s="43" t="str">
        <f t="shared" si="13"/>
        <v>00</v>
      </c>
    </row>
    <row r="80" spans="1:14" ht="20" customHeight="1" x14ac:dyDescent="0.2">
      <c r="A80" s="36" t="str">
        <f t="shared" si="7"/>
        <v>"00000000"</v>
      </c>
      <c r="B80" s="36">
        <v>76</v>
      </c>
      <c r="C80" s="30" t="s">
        <v>18</v>
      </c>
      <c r="D80" s="31">
        <v>0</v>
      </c>
      <c r="E80" s="44">
        <f>IF($C80="","",VLOOKUP($C80,ISA_8_PC_relatif_table!ISA_8_R_table,2,FALSE))</f>
        <v>0</v>
      </c>
      <c r="F80" s="44">
        <f>IF($C80="","",VLOOKUP($C80,ISA_8_PC_relatif_table!ISA_8_R_table,3,FALSE))</f>
        <v>0</v>
      </c>
      <c r="G80" s="44">
        <f>IF($C80="","",VLOOKUP($C80,ISA_8_PC_relatif_table!ISA_8_R_table,4,FALSE))</f>
        <v>0</v>
      </c>
      <c r="H80" s="44">
        <f>IF($C80="","",VLOOKUP($C80,ISA_8_PC_relatif_table!ISA_8_R_table,5,FALSE))</f>
        <v>0</v>
      </c>
      <c r="I80" s="44">
        <f t="shared" si="8"/>
        <v>0</v>
      </c>
      <c r="J80" s="44">
        <f t="shared" si="9"/>
        <v>0</v>
      </c>
      <c r="K80" s="44">
        <f t="shared" si="10"/>
        <v>0</v>
      </c>
      <c r="L80" s="44">
        <f t="shared" si="11"/>
        <v>0</v>
      </c>
      <c r="M80" s="43" t="str">
        <f t="shared" si="12"/>
        <v>00000000</v>
      </c>
      <c r="N80" s="43" t="str">
        <f t="shared" si="13"/>
        <v>00</v>
      </c>
    </row>
    <row r="81" spans="1:14" ht="20" customHeight="1" x14ac:dyDescent="0.2">
      <c r="A81" s="36" t="str">
        <f t="shared" si="7"/>
        <v>"00000000"</v>
      </c>
      <c r="B81" s="36">
        <v>77</v>
      </c>
      <c r="C81" s="30" t="s">
        <v>18</v>
      </c>
      <c r="D81" s="31">
        <v>0</v>
      </c>
      <c r="E81" s="44">
        <f>IF($C81="","",VLOOKUP($C81,ISA_8_PC_relatif_table!ISA_8_R_table,2,FALSE))</f>
        <v>0</v>
      </c>
      <c r="F81" s="44">
        <f>IF($C81="","",VLOOKUP($C81,ISA_8_PC_relatif_table!ISA_8_R_table,3,FALSE))</f>
        <v>0</v>
      </c>
      <c r="G81" s="44">
        <f>IF($C81="","",VLOOKUP($C81,ISA_8_PC_relatif_table!ISA_8_R_table,4,FALSE))</f>
        <v>0</v>
      </c>
      <c r="H81" s="44">
        <f>IF($C81="","",VLOOKUP($C81,ISA_8_PC_relatif_table!ISA_8_R_table,5,FALSE))</f>
        <v>0</v>
      </c>
      <c r="I81" s="44">
        <f t="shared" si="8"/>
        <v>0</v>
      </c>
      <c r="J81" s="44">
        <f t="shared" si="9"/>
        <v>0</v>
      </c>
      <c r="K81" s="44">
        <f t="shared" si="10"/>
        <v>0</v>
      </c>
      <c r="L81" s="44">
        <f t="shared" si="11"/>
        <v>0</v>
      </c>
      <c r="M81" s="43" t="str">
        <f t="shared" si="12"/>
        <v>00000000</v>
      </c>
      <c r="N81" s="43" t="str">
        <f t="shared" si="13"/>
        <v>00</v>
      </c>
    </row>
    <row r="82" spans="1:14" ht="20" customHeight="1" x14ac:dyDescent="0.2">
      <c r="A82" s="36" t="str">
        <f t="shared" si="7"/>
        <v>"00000000"</v>
      </c>
      <c r="B82" s="36">
        <v>78</v>
      </c>
      <c r="C82" s="30" t="s">
        <v>18</v>
      </c>
      <c r="D82" s="31">
        <v>0</v>
      </c>
      <c r="E82" s="44">
        <f>IF($C82="","",VLOOKUP($C82,ISA_8_PC_relatif_table!ISA_8_R_table,2,FALSE))</f>
        <v>0</v>
      </c>
      <c r="F82" s="44">
        <f>IF($C82="","",VLOOKUP($C82,ISA_8_PC_relatif_table!ISA_8_R_table,3,FALSE))</f>
        <v>0</v>
      </c>
      <c r="G82" s="44">
        <f>IF($C82="","",VLOOKUP($C82,ISA_8_PC_relatif_table!ISA_8_R_table,4,FALSE))</f>
        <v>0</v>
      </c>
      <c r="H82" s="44">
        <f>IF($C82="","",VLOOKUP($C82,ISA_8_PC_relatif_table!ISA_8_R_table,5,FALSE))</f>
        <v>0</v>
      </c>
      <c r="I82" s="44">
        <f t="shared" ref="I82:I131" si="14">IF($D82="","",MOD(MROUND(($D82-J82*4-K82*2-L82)/8,1),2))</f>
        <v>0</v>
      </c>
      <c r="J82" s="44">
        <f t="shared" ref="J82:J131" si="15">IF($D82="","",MOD(MROUND(($D82-K82*2-L82)/4,1),2))</f>
        <v>0</v>
      </c>
      <c r="K82" s="44">
        <f t="shared" ref="K82:K131" si="16">IF($D82="","",MOD(MROUND(($D82-L82)/2,1),2))</f>
        <v>0</v>
      </c>
      <c r="L82" s="44">
        <f t="shared" ref="L82:L131" si="17">IF($D82="","",MOD($D82,2))</f>
        <v>0</v>
      </c>
      <c r="M82" s="43" t="str">
        <f t="shared" si="12"/>
        <v>00000000</v>
      </c>
      <c r="N82" s="43" t="str">
        <f t="shared" si="13"/>
        <v>00</v>
      </c>
    </row>
    <row r="83" spans="1:14" ht="20" customHeight="1" x14ac:dyDescent="0.2">
      <c r="A83" s="36" t="str">
        <f t="shared" si="7"/>
        <v>"00000000"</v>
      </c>
      <c r="B83" s="36">
        <v>79</v>
      </c>
      <c r="C83" s="30" t="s">
        <v>18</v>
      </c>
      <c r="D83" s="31">
        <v>0</v>
      </c>
      <c r="E83" s="44">
        <f>IF($C83="","",VLOOKUP($C83,ISA_8_PC_relatif_table!ISA_8_R_table,2,FALSE))</f>
        <v>0</v>
      </c>
      <c r="F83" s="44">
        <f>IF($C83="","",VLOOKUP($C83,ISA_8_PC_relatif_table!ISA_8_R_table,3,FALSE))</f>
        <v>0</v>
      </c>
      <c r="G83" s="44">
        <f>IF($C83="","",VLOOKUP($C83,ISA_8_PC_relatif_table!ISA_8_R_table,4,FALSE))</f>
        <v>0</v>
      </c>
      <c r="H83" s="44">
        <f>IF($C83="","",VLOOKUP($C83,ISA_8_PC_relatif_table!ISA_8_R_table,5,FALSE))</f>
        <v>0</v>
      </c>
      <c r="I83" s="44">
        <f t="shared" si="14"/>
        <v>0</v>
      </c>
      <c r="J83" s="44">
        <f t="shared" si="15"/>
        <v>0</v>
      </c>
      <c r="K83" s="44">
        <f t="shared" si="16"/>
        <v>0</v>
      </c>
      <c r="L83" s="44">
        <f t="shared" si="17"/>
        <v>0</v>
      </c>
      <c r="M83" s="43" t="str">
        <f t="shared" si="12"/>
        <v>00000000</v>
      </c>
      <c r="N83" s="43" t="str">
        <f t="shared" si="13"/>
        <v>00</v>
      </c>
    </row>
    <row r="84" spans="1:14" ht="20" customHeight="1" x14ac:dyDescent="0.2">
      <c r="A84" s="36" t="str">
        <f t="shared" ref="A84:A131" si="18">IF(M84="","",""""&amp;M84&amp;"""")</f>
        <v>"00000000"</v>
      </c>
      <c r="B84" s="36">
        <v>80</v>
      </c>
      <c r="C84" s="30" t="s">
        <v>18</v>
      </c>
      <c r="D84" s="31">
        <v>0</v>
      </c>
      <c r="E84" s="44">
        <f>IF($C84="","",VLOOKUP($C84,ISA_8_PC_relatif_table!ISA_8_R_table,2,FALSE))</f>
        <v>0</v>
      </c>
      <c r="F84" s="44">
        <f>IF($C84="","",VLOOKUP($C84,ISA_8_PC_relatif_table!ISA_8_R_table,3,FALSE))</f>
        <v>0</v>
      </c>
      <c r="G84" s="44">
        <f>IF($C84="","",VLOOKUP($C84,ISA_8_PC_relatif_table!ISA_8_R_table,4,FALSE))</f>
        <v>0</v>
      </c>
      <c r="H84" s="44">
        <f>IF($C84="","",VLOOKUP($C84,ISA_8_PC_relatif_table!ISA_8_R_table,5,FALSE))</f>
        <v>0</v>
      </c>
      <c r="I84" s="44">
        <f t="shared" si="14"/>
        <v>0</v>
      </c>
      <c r="J84" s="44">
        <f t="shared" si="15"/>
        <v>0</v>
      </c>
      <c r="K84" s="44">
        <f t="shared" si="16"/>
        <v>0</v>
      </c>
      <c r="L84" s="44">
        <f t="shared" si="17"/>
        <v>0</v>
      </c>
      <c r="M84" s="43" t="str">
        <f t="shared" si="12"/>
        <v>00000000</v>
      </c>
      <c r="N84" s="43" t="str">
        <f t="shared" si="13"/>
        <v>00</v>
      </c>
    </row>
    <row r="85" spans="1:14" ht="20" customHeight="1" x14ac:dyDescent="0.2">
      <c r="A85" s="36" t="str">
        <f t="shared" si="18"/>
        <v>"00000000"</v>
      </c>
      <c r="B85" s="36">
        <v>81</v>
      </c>
      <c r="C85" s="30" t="s">
        <v>18</v>
      </c>
      <c r="D85" s="31">
        <v>0</v>
      </c>
      <c r="E85" s="44">
        <f>IF($C85="","",VLOOKUP($C85,ISA_8_PC_relatif_table!ISA_8_R_table,2,FALSE))</f>
        <v>0</v>
      </c>
      <c r="F85" s="44">
        <f>IF($C85="","",VLOOKUP($C85,ISA_8_PC_relatif_table!ISA_8_R_table,3,FALSE))</f>
        <v>0</v>
      </c>
      <c r="G85" s="44">
        <f>IF($C85="","",VLOOKUP($C85,ISA_8_PC_relatif_table!ISA_8_R_table,4,FALSE))</f>
        <v>0</v>
      </c>
      <c r="H85" s="44">
        <f>IF($C85="","",VLOOKUP($C85,ISA_8_PC_relatif_table!ISA_8_R_table,5,FALSE))</f>
        <v>0</v>
      </c>
      <c r="I85" s="44">
        <f t="shared" si="14"/>
        <v>0</v>
      </c>
      <c r="J85" s="44">
        <f t="shared" si="15"/>
        <v>0</v>
      </c>
      <c r="K85" s="44">
        <f t="shared" si="16"/>
        <v>0</v>
      </c>
      <c r="L85" s="44">
        <f t="shared" si="17"/>
        <v>0</v>
      </c>
      <c r="M85" s="43" t="str">
        <f t="shared" si="12"/>
        <v>00000000</v>
      </c>
      <c r="N85" s="43" t="str">
        <f t="shared" si="13"/>
        <v>00</v>
      </c>
    </row>
    <row r="86" spans="1:14" ht="20" customHeight="1" x14ac:dyDescent="0.2">
      <c r="A86" s="36" t="str">
        <f t="shared" si="18"/>
        <v>"00000000"</v>
      </c>
      <c r="B86" s="36">
        <v>82</v>
      </c>
      <c r="C86" s="30" t="s">
        <v>18</v>
      </c>
      <c r="D86" s="31">
        <v>0</v>
      </c>
      <c r="E86" s="44">
        <f>IF($C86="","",VLOOKUP($C86,ISA_8_PC_relatif_table!ISA_8_R_table,2,FALSE))</f>
        <v>0</v>
      </c>
      <c r="F86" s="44">
        <f>IF($C86="","",VLOOKUP($C86,ISA_8_PC_relatif_table!ISA_8_R_table,3,FALSE))</f>
        <v>0</v>
      </c>
      <c r="G86" s="44">
        <f>IF($C86="","",VLOOKUP($C86,ISA_8_PC_relatif_table!ISA_8_R_table,4,FALSE))</f>
        <v>0</v>
      </c>
      <c r="H86" s="44">
        <f>IF($C86="","",VLOOKUP($C86,ISA_8_PC_relatif_table!ISA_8_R_table,5,FALSE))</f>
        <v>0</v>
      </c>
      <c r="I86" s="44">
        <f t="shared" si="14"/>
        <v>0</v>
      </c>
      <c r="J86" s="44">
        <f t="shared" si="15"/>
        <v>0</v>
      </c>
      <c r="K86" s="44">
        <f t="shared" si="16"/>
        <v>0</v>
      </c>
      <c r="L86" s="44">
        <f t="shared" si="17"/>
        <v>0</v>
      </c>
      <c r="M86" s="43" t="str">
        <f t="shared" si="12"/>
        <v>00000000</v>
      </c>
      <c r="N86" s="43" t="str">
        <f t="shared" si="13"/>
        <v>00</v>
      </c>
    </row>
    <row r="87" spans="1:14" ht="20" customHeight="1" x14ac:dyDescent="0.2">
      <c r="A87" s="36" t="str">
        <f t="shared" si="18"/>
        <v>"00000000"</v>
      </c>
      <c r="B87" s="36">
        <v>83</v>
      </c>
      <c r="C87" s="30" t="s">
        <v>18</v>
      </c>
      <c r="D87" s="31">
        <v>0</v>
      </c>
      <c r="E87" s="44">
        <f>IF($C87="","",VLOOKUP($C87,ISA_8_PC_relatif_table!ISA_8_R_table,2,FALSE))</f>
        <v>0</v>
      </c>
      <c r="F87" s="44">
        <f>IF($C87="","",VLOOKUP($C87,ISA_8_PC_relatif_table!ISA_8_R_table,3,FALSE))</f>
        <v>0</v>
      </c>
      <c r="G87" s="44">
        <f>IF($C87="","",VLOOKUP($C87,ISA_8_PC_relatif_table!ISA_8_R_table,4,FALSE))</f>
        <v>0</v>
      </c>
      <c r="H87" s="44">
        <f>IF($C87="","",VLOOKUP($C87,ISA_8_PC_relatif_table!ISA_8_R_table,5,FALSE))</f>
        <v>0</v>
      </c>
      <c r="I87" s="44">
        <f t="shared" si="14"/>
        <v>0</v>
      </c>
      <c r="J87" s="44">
        <f t="shared" si="15"/>
        <v>0</v>
      </c>
      <c r="K87" s="44">
        <f t="shared" si="16"/>
        <v>0</v>
      </c>
      <c r="L87" s="44">
        <f t="shared" si="17"/>
        <v>0</v>
      </c>
      <c r="M87" s="43" t="str">
        <f t="shared" si="12"/>
        <v>00000000</v>
      </c>
      <c r="N87" s="43" t="str">
        <f t="shared" si="13"/>
        <v>00</v>
      </c>
    </row>
    <row r="88" spans="1:14" ht="20" customHeight="1" x14ac:dyDescent="0.2">
      <c r="A88" s="36" t="str">
        <f t="shared" si="18"/>
        <v>"00000000"</v>
      </c>
      <c r="B88" s="36">
        <v>84</v>
      </c>
      <c r="C88" s="30" t="s">
        <v>18</v>
      </c>
      <c r="D88" s="31">
        <v>0</v>
      </c>
      <c r="E88" s="44">
        <f>IF($C88="","",VLOOKUP($C88,ISA_8_PC_relatif_table!ISA_8_R_table,2,FALSE))</f>
        <v>0</v>
      </c>
      <c r="F88" s="44">
        <f>IF($C88="","",VLOOKUP($C88,ISA_8_PC_relatif_table!ISA_8_R_table,3,FALSE))</f>
        <v>0</v>
      </c>
      <c r="G88" s="44">
        <f>IF($C88="","",VLOOKUP($C88,ISA_8_PC_relatif_table!ISA_8_R_table,4,FALSE))</f>
        <v>0</v>
      </c>
      <c r="H88" s="44">
        <f>IF($C88="","",VLOOKUP($C88,ISA_8_PC_relatif_table!ISA_8_R_table,5,FALSE))</f>
        <v>0</v>
      </c>
      <c r="I88" s="44">
        <f t="shared" si="14"/>
        <v>0</v>
      </c>
      <c r="J88" s="44">
        <f t="shared" si="15"/>
        <v>0</v>
      </c>
      <c r="K88" s="44">
        <f t="shared" si="16"/>
        <v>0</v>
      </c>
      <c r="L88" s="44">
        <f t="shared" si="17"/>
        <v>0</v>
      </c>
      <c r="M88" s="43" t="str">
        <f t="shared" si="12"/>
        <v>00000000</v>
      </c>
      <c r="N88" s="43" t="str">
        <f t="shared" si="13"/>
        <v>00</v>
      </c>
    </row>
    <row r="89" spans="1:14" ht="20" customHeight="1" x14ac:dyDescent="0.2">
      <c r="A89" s="36" t="str">
        <f t="shared" si="18"/>
        <v>"00000000"</v>
      </c>
      <c r="B89" s="36">
        <v>85</v>
      </c>
      <c r="C89" s="30" t="s">
        <v>18</v>
      </c>
      <c r="D89" s="31">
        <v>0</v>
      </c>
      <c r="E89" s="44">
        <f>IF($C89="","",VLOOKUP($C89,ISA_8_PC_relatif_table!ISA_8_R_table,2,FALSE))</f>
        <v>0</v>
      </c>
      <c r="F89" s="44">
        <f>IF($C89="","",VLOOKUP($C89,ISA_8_PC_relatif_table!ISA_8_R_table,3,FALSE))</f>
        <v>0</v>
      </c>
      <c r="G89" s="44">
        <f>IF($C89="","",VLOOKUP($C89,ISA_8_PC_relatif_table!ISA_8_R_table,4,FALSE))</f>
        <v>0</v>
      </c>
      <c r="H89" s="44">
        <f>IF($C89="","",VLOOKUP($C89,ISA_8_PC_relatif_table!ISA_8_R_table,5,FALSE))</f>
        <v>0</v>
      </c>
      <c r="I89" s="44">
        <f t="shared" si="14"/>
        <v>0</v>
      </c>
      <c r="J89" s="44">
        <f t="shared" si="15"/>
        <v>0</v>
      </c>
      <c r="K89" s="44">
        <f t="shared" si="16"/>
        <v>0</v>
      </c>
      <c r="L89" s="44">
        <f t="shared" si="17"/>
        <v>0</v>
      </c>
      <c r="M89" s="43" t="str">
        <f t="shared" si="12"/>
        <v>00000000</v>
      </c>
      <c r="N89" s="43" t="str">
        <f t="shared" si="13"/>
        <v>00</v>
      </c>
    </row>
    <row r="90" spans="1:14" ht="20" customHeight="1" x14ac:dyDescent="0.2">
      <c r="A90" s="36" t="str">
        <f t="shared" si="18"/>
        <v>"00000000"</v>
      </c>
      <c r="B90" s="36">
        <v>86</v>
      </c>
      <c r="C90" s="30" t="s">
        <v>18</v>
      </c>
      <c r="D90" s="31">
        <v>0</v>
      </c>
      <c r="E90" s="44">
        <f>IF($C90="","",VLOOKUP($C90,ISA_8_PC_relatif_table!ISA_8_R_table,2,FALSE))</f>
        <v>0</v>
      </c>
      <c r="F90" s="44">
        <f>IF($C90="","",VLOOKUP($C90,ISA_8_PC_relatif_table!ISA_8_R_table,3,FALSE))</f>
        <v>0</v>
      </c>
      <c r="G90" s="44">
        <f>IF($C90="","",VLOOKUP($C90,ISA_8_PC_relatif_table!ISA_8_R_table,4,FALSE))</f>
        <v>0</v>
      </c>
      <c r="H90" s="44">
        <f>IF($C90="","",VLOOKUP($C90,ISA_8_PC_relatif_table!ISA_8_R_table,5,FALSE))</f>
        <v>0</v>
      </c>
      <c r="I90" s="44">
        <f t="shared" si="14"/>
        <v>0</v>
      </c>
      <c r="J90" s="44">
        <f t="shared" si="15"/>
        <v>0</v>
      </c>
      <c r="K90" s="44">
        <f t="shared" si="16"/>
        <v>0</v>
      </c>
      <c r="L90" s="44">
        <f t="shared" si="17"/>
        <v>0</v>
      </c>
      <c r="M90" s="43" t="str">
        <f t="shared" si="12"/>
        <v>00000000</v>
      </c>
      <c r="N90" s="43" t="str">
        <f t="shared" si="13"/>
        <v>00</v>
      </c>
    </row>
    <row r="91" spans="1:14" ht="20" customHeight="1" x14ac:dyDescent="0.2">
      <c r="A91" s="36" t="str">
        <f t="shared" si="18"/>
        <v>"00000000"</v>
      </c>
      <c r="B91" s="36">
        <v>87</v>
      </c>
      <c r="C91" s="30" t="s">
        <v>18</v>
      </c>
      <c r="D91" s="31">
        <v>0</v>
      </c>
      <c r="E91" s="44">
        <f>IF($C91="","",VLOOKUP($C91,ISA_8_PC_relatif_table!ISA_8_R_table,2,FALSE))</f>
        <v>0</v>
      </c>
      <c r="F91" s="44">
        <f>IF($C91="","",VLOOKUP($C91,ISA_8_PC_relatif_table!ISA_8_R_table,3,FALSE))</f>
        <v>0</v>
      </c>
      <c r="G91" s="44">
        <f>IF($C91="","",VLOOKUP($C91,ISA_8_PC_relatif_table!ISA_8_R_table,4,FALSE))</f>
        <v>0</v>
      </c>
      <c r="H91" s="44">
        <f>IF($C91="","",VLOOKUP($C91,ISA_8_PC_relatif_table!ISA_8_R_table,5,FALSE))</f>
        <v>0</v>
      </c>
      <c r="I91" s="44">
        <f t="shared" si="14"/>
        <v>0</v>
      </c>
      <c r="J91" s="44">
        <f t="shared" si="15"/>
        <v>0</v>
      </c>
      <c r="K91" s="44">
        <f t="shared" si="16"/>
        <v>0</v>
      </c>
      <c r="L91" s="44">
        <f t="shared" si="17"/>
        <v>0</v>
      </c>
      <c r="M91" s="43" t="str">
        <f t="shared" si="12"/>
        <v>00000000</v>
      </c>
      <c r="N91" s="43" t="str">
        <f t="shared" si="13"/>
        <v>00</v>
      </c>
    </row>
    <row r="92" spans="1:14" ht="20" customHeight="1" x14ac:dyDescent="0.2">
      <c r="A92" s="36" t="str">
        <f t="shared" si="18"/>
        <v>"00000000"</v>
      </c>
      <c r="B92" s="36">
        <v>88</v>
      </c>
      <c r="C92" s="30" t="s">
        <v>18</v>
      </c>
      <c r="D92" s="31">
        <v>0</v>
      </c>
      <c r="E92" s="44">
        <f>IF($C92="","",VLOOKUP($C92,ISA_8_PC_relatif_table!ISA_8_R_table,2,FALSE))</f>
        <v>0</v>
      </c>
      <c r="F92" s="44">
        <f>IF($C92="","",VLOOKUP($C92,ISA_8_PC_relatif_table!ISA_8_R_table,3,FALSE))</f>
        <v>0</v>
      </c>
      <c r="G92" s="44">
        <f>IF($C92="","",VLOOKUP($C92,ISA_8_PC_relatif_table!ISA_8_R_table,4,FALSE))</f>
        <v>0</v>
      </c>
      <c r="H92" s="44">
        <f>IF($C92="","",VLOOKUP($C92,ISA_8_PC_relatif_table!ISA_8_R_table,5,FALSE))</f>
        <v>0</v>
      </c>
      <c r="I92" s="44">
        <f t="shared" si="14"/>
        <v>0</v>
      </c>
      <c r="J92" s="44">
        <f t="shared" si="15"/>
        <v>0</v>
      </c>
      <c r="K92" s="44">
        <f t="shared" si="16"/>
        <v>0</v>
      </c>
      <c r="L92" s="44">
        <f t="shared" si="17"/>
        <v>0</v>
      </c>
      <c r="M92" s="43" t="str">
        <f t="shared" si="12"/>
        <v>00000000</v>
      </c>
      <c r="N92" s="43" t="str">
        <f t="shared" si="13"/>
        <v>00</v>
      </c>
    </row>
    <row r="93" spans="1:14" ht="20" customHeight="1" x14ac:dyDescent="0.2">
      <c r="A93" s="36" t="str">
        <f t="shared" si="18"/>
        <v>"00000000"</v>
      </c>
      <c r="B93" s="36">
        <v>89</v>
      </c>
      <c r="C93" s="30" t="s">
        <v>18</v>
      </c>
      <c r="D93" s="31">
        <v>0</v>
      </c>
      <c r="E93" s="44">
        <f>IF($C93="","",VLOOKUP($C93,ISA_8_PC_relatif_table!ISA_8_R_table,2,FALSE))</f>
        <v>0</v>
      </c>
      <c r="F93" s="44">
        <f>IF($C93="","",VLOOKUP($C93,ISA_8_PC_relatif_table!ISA_8_R_table,3,FALSE))</f>
        <v>0</v>
      </c>
      <c r="G93" s="44">
        <f>IF($C93="","",VLOOKUP($C93,ISA_8_PC_relatif_table!ISA_8_R_table,4,FALSE))</f>
        <v>0</v>
      </c>
      <c r="H93" s="44">
        <f>IF($C93="","",VLOOKUP($C93,ISA_8_PC_relatif_table!ISA_8_R_table,5,FALSE))</f>
        <v>0</v>
      </c>
      <c r="I93" s="44">
        <f t="shared" si="14"/>
        <v>0</v>
      </c>
      <c r="J93" s="44">
        <f t="shared" si="15"/>
        <v>0</v>
      </c>
      <c r="K93" s="44">
        <f t="shared" si="16"/>
        <v>0</v>
      </c>
      <c r="L93" s="44">
        <f t="shared" si="17"/>
        <v>0</v>
      </c>
      <c r="M93" s="43" t="str">
        <f t="shared" si="12"/>
        <v>00000000</v>
      </c>
      <c r="N93" s="43" t="str">
        <f t="shared" si="13"/>
        <v>00</v>
      </c>
    </row>
    <row r="94" spans="1:14" ht="20" customHeight="1" x14ac:dyDescent="0.2">
      <c r="A94" s="36" t="str">
        <f t="shared" si="18"/>
        <v>"00000000"</v>
      </c>
      <c r="B94" s="36">
        <v>90</v>
      </c>
      <c r="C94" s="30" t="s">
        <v>18</v>
      </c>
      <c r="D94" s="31">
        <v>0</v>
      </c>
      <c r="E94" s="44">
        <f>IF($C94="","",VLOOKUP($C94,ISA_8_PC_relatif_table!ISA_8_R_table,2,FALSE))</f>
        <v>0</v>
      </c>
      <c r="F94" s="44">
        <f>IF($C94="","",VLOOKUP($C94,ISA_8_PC_relatif_table!ISA_8_R_table,3,FALSE))</f>
        <v>0</v>
      </c>
      <c r="G94" s="44">
        <f>IF($C94="","",VLOOKUP($C94,ISA_8_PC_relatif_table!ISA_8_R_table,4,FALSE))</f>
        <v>0</v>
      </c>
      <c r="H94" s="44">
        <f>IF($C94="","",VLOOKUP($C94,ISA_8_PC_relatif_table!ISA_8_R_table,5,FALSE))</f>
        <v>0</v>
      </c>
      <c r="I94" s="44">
        <f t="shared" si="14"/>
        <v>0</v>
      </c>
      <c r="J94" s="44">
        <f t="shared" si="15"/>
        <v>0</v>
      </c>
      <c r="K94" s="44">
        <f t="shared" si="16"/>
        <v>0</v>
      </c>
      <c r="L94" s="44">
        <f t="shared" si="17"/>
        <v>0</v>
      </c>
      <c r="M94" s="43" t="str">
        <f t="shared" si="12"/>
        <v>00000000</v>
      </c>
      <c r="N94" s="43" t="str">
        <f t="shared" si="13"/>
        <v>00</v>
      </c>
    </row>
    <row r="95" spans="1:14" ht="20" customHeight="1" x14ac:dyDescent="0.2">
      <c r="A95" s="36" t="str">
        <f t="shared" si="18"/>
        <v>"00000000"</v>
      </c>
      <c r="B95" s="36">
        <v>91</v>
      </c>
      <c r="C95" s="30" t="s">
        <v>18</v>
      </c>
      <c r="D95" s="31">
        <v>0</v>
      </c>
      <c r="E95" s="44">
        <f>IF($C95="","",VLOOKUP($C95,ISA_8_PC_relatif_table!ISA_8_R_table,2,FALSE))</f>
        <v>0</v>
      </c>
      <c r="F95" s="44">
        <f>IF($C95="","",VLOOKUP($C95,ISA_8_PC_relatif_table!ISA_8_R_table,3,FALSE))</f>
        <v>0</v>
      </c>
      <c r="G95" s="44">
        <f>IF($C95="","",VLOOKUP($C95,ISA_8_PC_relatif_table!ISA_8_R_table,4,FALSE))</f>
        <v>0</v>
      </c>
      <c r="H95" s="44">
        <f>IF($C95="","",VLOOKUP($C95,ISA_8_PC_relatif_table!ISA_8_R_table,5,FALSE))</f>
        <v>0</v>
      </c>
      <c r="I95" s="44">
        <f t="shared" si="14"/>
        <v>0</v>
      </c>
      <c r="J95" s="44">
        <f t="shared" si="15"/>
        <v>0</v>
      </c>
      <c r="K95" s="44">
        <f t="shared" si="16"/>
        <v>0</v>
      </c>
      <c r="L95" s="44">
        <f t="shared" si="17"/>
        <v>0</v>
      </c>
      <c r="M95" s="43" t="str">
        <f t="shared" si="12"/>
        <v>00000000</v>
      </c>
      <c r="N95" s="43" t="str">
        <f t="shared" si="13"/>
        <v>00</v>
      </c>
    </row>
    <row r="96" spans="1:14" ht="20" customHeight="1" x14ac:dyDescent="0.2">
      <c r="A96" s="36" t="str">
        <f t="shared" si="18"/>
        <v>"00000000"</v>
      </c>
      <c r="B96" s="36">
        <v>92</v>
      </c>
      <c r="C96" s="30" t="s">
        <v>18</v>
      </c>
      <c r="D96" s="31">
        <v>0</v>
      </c>
      <c r="E96" s="44">
        <f>IF($C96="","",VLOOKUP($C96,ISA_8_PC_relatif_table!ISA_8_R_table,2,FALSE))</f>
        <v>0</v>
      </c>
      <c r="F96" s="44">
        <f>IF($C96="","",VLOOKUP($C96,ISA_8_PC_relatif_table!ISA_8_R_table,3,FALSE))</f>
        <v>0</v>
      </c>
      <c r="G96" s="44">
        <f>IF($C96="","",VLOOKUP($C96,ISA_8_PC_relatif_table!ISA_8_R_table,4,FALSE))</f>
        <v>0</v>
      </c>
      <c r="H96" s="44">
        <f>IF($C96="","",VLOOKUP($C96,ISA_8_PC_relatif_table!ISA_8_R_table,5,FALSE))</f>
        <v>0</v>
      </c>
      <c r="I96" s="44">
        <f t="shared" si="14"/>
        <v>0</v>
      </c>
      <c r="J96" s="44">
        <f t="shared" si="15"/>
        <v>0</v>
      </c>
      <c r="K96" s="44">
        <f t="shared" si="16"/>
        <v>0</v>
      </c>
      <c r="L96" s="44">
        <f t="shared" si="17"/>
        <v>0</v>
      </c>
      <c r="M96" s="43" t="str">
        <f t="shared" si="12"/>
        <v>00000000</v>
      </c>
      <c r="N96" s="43" t="str">
        <f t="shared" si="13"/>
        <v>00</v>
      </c>
    </row>
    <row r="97" spans="1:14" ht="20" customHeight="1" x14ac:dyDescent="0.2">
      <c r="A97" s="36" t="str">
        <f t="shared" si="18"/>
        <v>"00000000"</v>
      </c>
      <c r="B97" s="36">
        <v>93</v>
      </c>
      <c r="C97" s="30" t="s">
        <v>18</v>
      </c>
      <c r="D97" s="31">
        <v>0</v>
      </c>
      <c r="E97" s="44">
        <f>IF($C97="","",VLOOKUP($C97,ISA_8_PC_relatif_table!ISA_8_R_table,2,FALSE))</f>
        <v>0</v>
      </c>
      <c r="F97" s="44">
        <f>IF($C97="","",VLOOKUP($C97,ISA_8_PC_relatif_table!ISA_8_R_table,3,FALSE))</f>
        <v>0</v>
      </c>
      <c r="G97" s="44">
        <f>IF($C97="","",VLOOKUP($C97,ISA_8_PC_relatif_table!ISA_8_R_table,4,FALSE))</f>
        <v>0</v>
      </c>
      <c r="H97" s="44">
        <f>IF($C97="","",VLOOKUP($C97,ISA_8_PC_relatif_table!ISA_8_R_table,5,FALSE))</f>
        <v>0</v>
      </c>
      <c r="I97" s="44">
        <f t="shared" si="14"/>
        <v>0</v>
      </c>
      <c r="J97" s="44">
        <f t="shared" si="15"/>
        <v>0</v>
      </c>
      <c r="K97" s="44">
        <f t="shared" si="16"/>
        <v>0</v>
      </c>
      <c r="L97" s="44">
        <f t="shared" si="17"/>
        <v>0</v>
      </c>
      <c r="M97" s="43" t="str">
        <f t="shared" si="12"/>
        <v>00000000</v>
      </c>
      <c r="N97" s="43" t="str">
        <f t="shared" si="13"/>
        <v>00</v>
      </c>
    </row>
    <row r="98" spans="1:14" ht="20" customHeight="1" x14ac:dyDescent="0.2">
      <c r="A98" s="36" t="str">
        <f t="shared" si="18"/>
        <v>"00000000"</v>
      </c>
      <c r="B98" s="36">
        <v>94</v>
      </c>
      <c r="C98" s="30" t="s">
        <v>18</v>
      </c>
      <c r="D98" s="31">
        <v>0</v>
      </c>
      <c r="E98" s="44">
        <f>IF($C98="","",VLOOKUP($C98,ISA_8_PC_relatif_table!ISA_8_R_table,2,FALSE))</f>
        <v>0</v>
      </c>
      <c r="F98" s="44">
        <f>IF($C98="","",VLOOKUP($C98,ISA_8_PC_relatif_table!ISA_8_R_table,3,FALSE))</f>
        <v>0</v>
      </c>
      <c r="G98" s="44">
        <f>IF($C98="","",VLOOKUP($C98,ISA_8_PC_relatif_table!ISA_8_R_table,4,FALSE))</f>
        <v>0</v>
      </c>
      <c r="H98" s="44">
        <f>IF($C98="","",VLOOKUP($C98,ISA_8_PC_relatif_table!ISA_8_R_table,5,FALSE))</f>
        <v>0</v>
      </c>
      <c r="I98" s="44">
        <f t="shared" si="14"/>
        <v>0</v>
      </c>
      <c r="J98" s="44">
        <f t="shared" si="15"/>
        <v>0</v>
      </c>
      <c r="K98" s="44">
        <f t="shared" si="16"/>
        <v>0</v>
      </c>
      <c r="L98" s="44">
        <f t="shared" si="17"/>
        <v>0</v>
      </c>
      <c r="M98" s="43" t="str">
        <f t="shared" si="12"/>
        <v>00000000</v>
      </c>
      <c r="N98" s="43" t="str">
        <f t="shared" si="13"/>
        <v>00</v>
      </c>
    </row>
    <row r="99" spans="1:14" ht="20" customHeight="1" x14ac:dyDescent="0.2">
      <c r="A99" s="36" t="str">
        <f t="shared" si="18"/>
        <v>"00000000"</v>
      </c>
      <c r="B99" s="36">
        <v>95</v>
      </c>
      <c r="C99" s="30" t="s">
        <v>18</v>
      </c>
      <c r="D99" s="31">
        <v>0</v>
      </c>
      <c r="E99" s="44">
        <f>IF($C99="","",VLOOKUP($C99,ISA_8_PC_relatif_table!ISA_8_R_table,2,FALSE))</f>
        <v>0</v>
      </c>
      <c r="F99" s="44">
        <f>IF($C99="","",VLOOKUP($C99,ISA_8_PC_relatif_table!ISA_8_R_table,3,FALSE))</f>
        <v>0</v>
      </c>
      <c r="G99" s="44">
        <f>IF($C99="","",VLOOKUP($C99,ISA_8_PC_relatif_table!ISA_8_R_table,4,FALSE))</f>
        <v>0</v>
      </c>
      <c r="H99" s="44">
        <f>IF($C99="","",VLOOKUP($C99,ISA_8_PC_relatif_table!ISA_8_R_table,5,FALSE))</f>
        <v>0</v>
      </c>
      <c r="I99" s="44">
        <f t="shared" si="14"/>
        <v>0</v>
      </c>
      <c r="J99" s="44">
        <f t="shared" si="15"/>
        <v>0</v>
      </c>
      <c r="K99" s="44">
        <f t="shared" si="16"/>
        <v>0</v>
      </c>
      <c r="L99" s="44">
        <f t="shared" si="17"/>
        <v>0</v>
      </c>
      <c r="M99" s="43" t="str">
        <f t="shared" si="12"/>
        <v>00000000</v>
      </c>
      <c r="N99" s="43" t="str">
        <f t="shared" si="13"/>
        <v>00</v>
      </c>
    </row>
    <row r="100" spans="1:14" ht="20" customHeight="1" x14ac:dyDescent="0.2">
      <c r="A100" s="36" t="str">
        <f t="shared" si="18"/>
        <v>"00000000"</v>
      </c>
      <c r="B100" s="36">
        <v>96</v>
      </c>
      <c r="C100" s="30" t="s">
        <v>18</v>
      </c>
      <c r="D100" s="31">
        <v>0</v>
      </c>
      <c r="E100" s="44">
        <f>IF($C100="","",VLOOKUP($C100,ISA_8_PC_relatif_table!ISA_8_R_table,2,FALSE))</f>
        <v>0</v>
      </c>
      <c r="F100" s="44">
        <f>IF($C100="","",VLOOKUP($C100,ISA_8_PC_relatif_table!ISA_8_R_table,3,FALSE))</f>
        <v>0</v>
      </c>
      <c r="G100" s="44">
        <f>IF($C100="","",VLOOKUP($C100,ISA_8_PC_relatif_table!ISA_8_R_table,4,FALSE))</f>
        <v>0</v>
      </c>
      <c r="H100" s="44">
        <f>IF($C100="","",VLOOKUP($C100,ISA_8_PC_relatif_table!ISA_8_R_table,5,FALSE))</f>
        <v>0</v>
      </c>
      <c r="I100" s="44">
        <f t="shared" si="14"/>
        <v>0</v>
      </c>
      <c r="J100" s="44">
        <f t="shared" si="15"/>
        <v>0</v>
      </c>
      <c r="K100" s="44">
        <f t="shared" si="16"/>
        <v>0</v>
      </c>
      <c r="L100" s="44">
        <f t="shared" si="17"/>
        <v>0</v>
      </c>
      <c r="M100" s="43" t="str">
        <f t="shared" si="12"/>
        <v>00000000</v>
      </c>
      <c r="N100" s="43" t="str">
        <f t="shared" si="13"/>
        <v>00</v>
      </c>
    </row>
    <row r="101" spans="1:14" ht="20" customHeight="1" x14ac:dyDescent="0.2">
      <c r="A101" s="36" t="str">
        <f t="shared" si="18"/>
        <v>"00000000"</v>
      </c>
      <c r="B101" s="36">
        <v>97</v>
      </c>
      <c r="C101" s="30" t="s">
        <v>18</v>
      </c>
      <c r="D101" s="31">
        <v>0</v>
      </c>
      <c r="E101" s="44">
        <f>IF($C101="","",VLOOKUP($C101,ISA_8_PC_relatif_table!ISA_8_R_table,2,FALSE))</f>
        <v>0</v>
      </c>
      <c r="F101" s="44">
        <f>IF($C101="","",VLOOKUP($C101,ISA_8_PC_relatif_table!ISA_8_R_table,3,FALSE))</f>
        <v>0</v>
      </c>
      <c r="G101" s="44">
        <f>IF($C101="","",VLOOKUP($C101,ISA_8_PC_relatif_table!ISA_8_R_table,4,FALSE))</f>
        <v>0</v>
      </c>
      <c r="H101" s="44">
        <f>IF($C101="","",VLOOKUP($C101,ISA_8_PC_relatif_table!ISA_8_R_table,5,FALSE))</f>
        <v>0</v>
      </c>
      <c r="I101" s="44">
        <f t="shared" si="14"/>
        <v>0</v>
      </c>
      <c r="J101" s="44">
        <f t="shared" si="15"/>
        <v>0</v>
      </c>
      <c r="K101" s="44">
        <f t="shared" si="16"/>
        <v>0</v>
      </c>
      <c r="L101" s="44">
        <f t="shared" si="17"/>
        <v>0</v>
      </c>
      <c r="M101" s="43" t="str">
        <f t="shared" si="12"/>
        <v>00000000</v>
      </c>
      <c r="N101" s="43" t="str">
        <f t="shared" si="13"/>
        <v>00</v>
      </c>
    </row>
    <row r="102" spans="1:14" ht="20" customHeight="1" x14ac:dyDescent="0.2">
      <c r="A102" s="36" t="str">
        <f t="shared" si="18"/>
        <v>"00000000"</v>
      </c>
      <c r="B102" s="36">
        <v>98</v>
      </c>
      <c r="C102" s="30" t="s">
        <v>18</v>
      </c>
      <c r="D102" s="31">
        <v>0</v>
      </c>
      <c r="E102" s="44">
        <f>IF($C102="","",VLOOKUP($C102,ISA_8_PC_relatif_table!ISA_8_R_table,2,FALSE))</f>
        <v>0</v>
      </c>
      <c r="F102" s="44">
        <f>IF($C102="","",VLOOKUP($C102,ISA_8_PC_relatif_table!ISA_8_R_table,3,FALSE))</f>
        <v>0</v>
      </c>
      <c r="G102" s="44">
        <f>IF($C102="","",VLOOKUP($C102,ISA_8_PC_relatif_table!ISA_8_R_table,4,FALSE))</f>
        <v>0</v>
      </c>
      <c r="H102" s="44">
        <f>IF($C102="","",VLOOKUP($C102,ISA_8_PC_relatif_table!ISA_8_R_table,5,FALSE))</f>
        <v>0</v>
      </c>
      <c r="I102" s="44">
        <f t="shared" si="14"/>
        <v>0</v>
      </c>
      <c r="J102" s="44">
        <f t="shared" si="15"/>
        <v>0</v>
      </c>
      <c r="K102" s="44">
        <f t="shared" si="16"/>
        <v>0</v>
      </c>
      <c r="L102" s="44">
        <f t="shared" si="17"/>
        <v>0</v>
      </c>
      <c r="M102" s="43" t="str">
        <f t="shared" si="12"/>
        <v>00000000</v>
      </c>
      <c r="N102" s="43" t="str">
        <f t="shared" si="13"/>
        <v>00</v>
      </c>
    </row>
    <row r="103" spans="1:14" ht="20" customHeight="1" x14ac:dyDescent="0.2">
      <c r="A103" s="36" t="str">
        <f t="shared" si="18"/>
        <v>"00000000"</v>
      </c>
      <c r="B103" s="36">
        <v>99</v>
      </c>
      <c r="C103" s="30" t="s">
        <v>18</v>
      </c>
      <c r="D103" s="31">
        <v>0</v>
      </c>
      <c r="E103" s="44">
        <f>IF($C103="","",VLOOKUP($C103,ISA_8_PC_relatif_table!ISA_8_R_table,2,FALSE))</f>
        <v>0</v>
      </c>
      <c r="F103" s="44">
        <f>IF($C103="","",VLOOKUP($C103,ISA_8_PC_relatif_table!ISA_8_R_table,3,FALSE))</f>
        <v>0</v>
      </c>
      <c r="G103" s="44">
        <f>IF($C103="","",VLOOKUP($C103,ISA_8_PC_relatif_table!ISA_8_R_table,4,FALSE))</f>
        <v>0</v>
      </c>
      <c r="H103" s="44">
        <f>IF($C103="","",VLOOKUP($C103,ISA_8_PC_relatif_table!ISA_8_R_table,5,FALSE))</f>
        <v>0</v>
      </c>
      <c r="I103" s="44">
        <f t="shared" si="14"/>
        <v>0</v>
      </c>
      <c r="J103" s="44">
        <f t="shared" si="15"/>
        <v>0</v>
      </c>
      <c r="K103" s="44">
        <f t="shared" si="16"/>
        <v>0</v>
      </c>
      <c r="L103" s="44">
        <f t="shared" si="17"/>
        <v>0</v>
      </c>
      <c r="M103" s="43" t="str">
        <f t="shared" si="12"/>
        <v>00000000</v>
      </c>
      <c r="N103" s="43" t="str">
        <f t="shared" si="13"/>
        <v>00</v>
      </c>
    </row>
    <row r="104" spans="1:14" ht="20" customHeight="1" x14ac:dyDescent="0.2">
      <c r="A104" s="36" t="str">
        <f t="shared" si="18"/>
        <v>"00000000"</v>
      </c>
      <c r="B104" s="36">
        <v>100</v>
      </c>
      <c r="C104" s="30" t="s">
        <v>18</v>
      </c>
      <c r="D104" s="31">
        <v>0</v>
      </c>
      <c r="E104" s="44">
        <f>IF($C104="","",VLOOKUP($C104,ISA_8_PC_relatif_table!ISA_8_R_table,2,FALSE))</f>
        <v>0</v>
      </c>
      <c r="F104" s="44">
        <f>IF($C104="","",VLOOKUP($C104,ISA_8_PC_relatif_table!ISA_8_R_table,3,FALSE))</f>
        <v>0</v>
      </c>
      <c r="G104" s="44">
        <f>IF($C104="","",VLOOKUP($C104,ISA_8_PC_relatif_table!ISA_8_R_table,4,FALSE))</f>
        <v>0</v>
      </c>
      <c r="H104" s="44">
        <f>IF($C104="","",VLOOKUP($C104,ISA_8_PC_relatif_table!ISA_8_R_table,5,FALSE))</f>
        <v>0</v>
      </c>
      <c r="I104" s="44">
        <f t="shared" si="14"/>
        <v>0</v>
      </c>
      <c r="J104" s="44">
        <f t="shared" si="15"/>
        <v>0</v>
      </c>
      <c r="K104" s="44">
        <f t="shared" si="16"/>
        <v>0</v>
      </c>
      <c r="L104" s="44">
        <f t="shared" si="17"/>
        <v>0</v>
      </c>
      <c r="M104" s="43" t="str">
        <f t="shared" si="12"/>
        <v>00000000</v>
      </c>
      <c r="N104" s="43" t="str">
        <f t="shared" si="13"/>
        <v>00</v>
      </c>
    </row>
    <row r="105" spans="1:14" ht="20" customHeight="1" x14ac:dyDescent="0.2">
      <c r="A105" s="36" t="str">
        <f t="shared" si="18"/>
        <v>"00000000"</v>
      </c>
      <c r="B105" s="36">
        <v>101</v>
      </c>
      <c r="C105" s="30" t="s">
        <v>18</v>
      </c>
      <c r="D105" s="31">
        <v>0</v>
      </c>
      <c r="E105" s="44">
        <f>IF($C105="","",VLOOKUP($C105,ISA_8_PC_relatif_table!ISA_8_R_table,2,FALSE))</f>
        <v>0</v>
      </c>
      <c r="F105" s="44">
        <f>IF($C105="","",VLOOKUP($C105,ISA_8_PC_relatif_table!ISA_8_R_table,3,FALSE))</f>
        <v>0</v>
      </c>
      <c r="G105" s="44">
        <f>IF($C105="","",VLOOKUP($C105,ISA_8_PC_relatif_table!ISA_8_R_table,4,FALSE))</f>
        <v>0</v>
      </c>
      <c r="H105" s="44">
        <f>IF($C105="","",VLOOKUP($C105,ISA_8_PC_relatif_table!ISA_8_R_table,5,FALSE))</f>
        <v>0</v>
      </c>
      <c r="I105" s="44">
        <f t="shared" si="14"/>
        <v>0</v>
      </c>
      <c r="J105" s="44">
        <f t="shared" si="15"/>
        <v>0</v>
      </c>
      <c r="K105" s="44">
        <f t="shared" si="16"/>
        <v>0</v>
      </c>
      <c r="L105" s="44">
        <f t="shared" si="17"/>
        <v>0</v>
      </c>
      <c r="M105" s="43" t="str">
        <f t="shared" si="12"/>
        <v>00000000</v>
      </c>
      <c r="N105" s="43" t="str">
        <f t="shared" si="13"/>
        <v>00</v>
      </c>
    </row>
    <row r="106" spans="1:14" ht="20" customHeight="1" x14ac:dyDescent="0.2">
      <c r="A106" s="36" t="str">
        <f t="shared" si="18"/>
        <v>"00000000"</v>
      </c>
      <c r="B106" s="36">
        <v>102</v>
      </c>
      <c r="C106" s="30" t="s">
        <v>18</v>
      </c>
      <c r="D106" s="31">
        <v>0</v>
      </c>
      <c r="E106" s="44">
        <f>IF($C106="","",VLOOKUP($C106,ISA_8_PC_relatif_table!ISA_8_R_table,2,FALSE))</f>
        <v>0</v>
      </c>
      <c r="F106" s="44">
        <f>IF($C106="","",VLOOKUP($C106,ISA_8_PC_relatif_table!ISA_8_R_table,3,FALSE))</f>
        <v>0</v>
      </c>
      <c r="G106" s="44">
        <f>IF($C106="","",VLOOKUP($C106,ISA_8_PC_relatif_table!ISA_8_R_table,4,FALSE))</f>
        <v>0</v>
      </c>
      <c r="H106" s="44">
        <f>IF($C106="","",VLOOKUP($C106,ISA_8_PC_relatif_table!ISA_8_R_table,5,FALSE))</f>
        <v>0</v>
      </c>
      <c r="I106" s="44">
        <f t="shared" si="14"/>
        <v>0</v>
      </c>
      <c r="J106" s="44">
        <f t="shared" si="15"/>
        <v>0</v>
      </c>
      <c r="K106" s="44">
        <f t="shared" si="16"/>
        <v>0</v>
      </c>
      <c r="L106" s="44">
        <f t="shared" si="17"/>
        <v>0</v>
      </c>
      <c r="M106" s="43" t="str">
        <f t="shared" si="12"/>
        <v>00000000</v>
      </c>
      <c r="N106" s="43" t="str">
        <f t="shared" si="13"/>
        <v>00</v>
      </c>
    </row>
    <row r="107" spans="1:14" ht="20" customHeight="1" x14ac:dyDescent="0.2">
      <c r="A107" s="36" t="str">
        <f t="shared" si="18"/>
        <v>"00000000"</v>
      </c>
      <c r="B107" s="36">
        <v>103</v>
      </c>
      <c r="C107" s="30" t="s">
        <v>18</v>
      </c>
      <c r="D107" s="31">
        <v>0</v>
      </c>
      <c r="E107" s="44">
        <f>IF($C107="","",VLOOKUP($C107,ISA_8_PC_relatif_table!ISA_8_R_table,2,FALSE))</f>
        <v>0</v>
      </c>
      <c r="F107" s="44">
        <f>IF($C107="","",VLOOKUP($C107,ISA_8_PC_relatif_table!ISA_8_R_table,3,FALSE))</f>
        <v>0</v>
      </c>
      <c r="G107" s="44">
        <f>IF($C107="","",VLOOKUP($C107,ISA_8_PC_relatif_table!ISA_8_R_table,4,FALSE))</f>
        <v>0</v>
      </c>
      <c r="H107" s="44">
        <f>IF($C107="","",VLOOKUP($C107,ISA_8_PC_relatif_table!ISA_8_R_table,5,FALSE))</f>
        <v>0</v>
      </c>
      <c r="I107" s="44">
        <f t="shared" si="14"/>
        <v>0</v>
      </c>
      <c r="J107" s="44">
        <f t="shared" si="15"/>
        <v>0</v>
      </c>
      <c r="K107" s="44">
        <f t="shared" si="16"/>
        <v>0</v>
      </c>
      <c r="L107" s="44">
        <f t="shared" si="17"/>
        <v>0</v>
      </c>
      <c r="M107" s="43" t="str">
        <f t="shared" si="12"/>
        <v>00000000</v>
      </c>
      <c r="N107" s="43" t="str">
        <f t="shared" si="13"/>
        <v>00</v>
      </c>
    </row>
    <row r="108" spans="1:14" ht="20" customHeight="1" x14ac:dyDescent="0.2">
      <c r="A108" s="36" t="str">
        <f t="shared" si="18"/>
        <v>"00000000"</v>
      </c>
      <c r="B108" s="36">
        <v>104</v>
      </c>
      <c r="C108" s="30" t="s">
        <v>18</v>
      </c>
      <c r="D108" s="31">
        <v>0</v>
      </c>
      <c r="E108" s="44">
        <f>IF($C108="","",VLOOKUP($C108,ISA_8_PC_relatif_table!ISA_8_R_table,2,FALSE))</f>
        <v>0</v>
      </c>
      <c r="F108" s="44">
        <f>IF($C108="","",VLOOKUP($C108,ISA_8_PC_relatif_table!ISA_8_R_table,3,FALSE))</f>
        <v>0</v>
      </c>
      <c r="G108" s="44">
        <f>IF($C108="","",VLOOKUP($C108,ISA_8_PC_relatif_table!ISA_8_R_table,4,FALSE))</f>
        <v>0</v>
      </c>
      <c r="H108" s="44">
        <f>IF($C108="","",VLOOKUP($C108,ISA_8_PC_relatif_table!ISA_8_R_table,5,FALSE))</f>
        <v>0</v>
      </c>
      <c r="I108" s="44">
        <f t="shared" si="14"/>
        <v>0</v>
      </c>
      <c r="J108" s="44">
        <f t="shared" si="15"/>
        <v>0</v>
      </c>
      <c r="K108" s="44">
        <f t="shared" si="16"/>
        <v>0</v>
      </c>
      <c r="L108" s="44">
        <f t="shared" si="17"/>
        <v>0</v>
      </c>
      <c r="M108" s="43" t="str">
        <f t="shared" si="12"/>
        <v>00000000</v>
      </c>
      <c r="N108" s="43" t="str">
        <f t="shared" si="13"/>
        <v>00</v>
      </c>
    </row>
    <row r="109" spans="1:14" ht="20" customHeight="1" x14ac:dyDescent="0.2">
      <c r="A109" s="36" t="str">
        <f t="shared" si="18"/>
        <v>"00000000"</v>
      </c>
      <c r="B109" s="36">
        <v>105</v>
      </c>
      <c r="C109" s="30" t="s">
        <v>18</v>
      </c>
      <c r="D109" s="31">
        <v>0</v>
      </c>
      <c r="E109" s="44">
        <f>IF($C109="","",VLOOKUP($C109,ISA_8_PC_relatif_table!ISA_8_R_table,2,FALSE))</f>
        <v>0</v>
      </c>
      <c r="F109" s="44">
        <f>IF($C109="","",VLOOKUP($C109,ISA_8_PC_relatif_table!ISA_8_R_table,3,FALSE))</f>
        <v>0</v>
      </c>
      <c r="G109" s="44">
        <f>IF($C109="","",VLOOKUP($C109,ISA_8_PC_relatif_table!ISA_8_R_table,4,FALSE))</f>
        <v>0</v>
      </c>
      <c r="H109" s="44">
        <f>IF($C109="","",VLOOKUP($C109,ISA_8_PC_relatif_table!ISA_8_R_table,5,FALSE))</f>
        <v>0</v>
      </c>
      <c r="I109" s="44">
        <f t="shared" si="14"/>
        <v>0</v>
      </c>
      <c r="J109" s="44">
        <f t="shared" si="15"/>
        <v>0</v>
      </c>
      <c r="K109" s="44">
        <f t="shared" si="16"/>
        <v>0</v>
      </c>
      <c r="L109" s="44">
        <f t="shared" si="17"/>
        <v>0</v>
      </c>
      <c r="M109" s="43" t="str">
        <f t="shared" si="12"/>
        <v>00000000</v>
      </c>
      <c r="N109" s="43" t="str">
        <f t="shared" si="13"/>
        <v>00</v>
      </c>
    </row>
    <row r="110" spans="1:14" ht="20" customHeight="1" x14ac:dyDescent="0.2">
      <c r="A110" s="36" t="str">
        <f t="shared" si="18"/>
        <v>"00000000"</v>
      </c>
      <c r="B110" s="36">
        <v>106</v>
      </c>
      <c r="C110" s="30" t="s">
        <v>18</v>
      </c>
      <c r="D110" s="31">
        <v>0</v>
      </c>
      <c r="E110" s="44">
        <f>IF($C110="","",VLOOKUP($C110,ISA_8_PC_relatif_table!ISA_8_R_table,2,FALSE))</f>
        <v>0</v>
      </c>
      <c r="F110" s="44">
        <f>IF($C110="","",VLOOKUP($C110,ISA_8_PC_relatif_table!ISA_8_R_table,3,FALSE))</f>
        <v>0</v>
      </c>
      <c r="G110" s="44">
        <f>IF($C110="","",VLOOKUP($C110,ISA_8_PC_relatif_table!ISA_8_R_table,4,FALSE))</f>
        <v>0</v>
      </c>
      <c r="H110" s="44">
        <f>IF($C110="","",VLOOKUP($C110,ISA_8_PC_relatif_table!ISA_8_R_table,5,FALSE))</f>
        <v>0</v>
      </c>
      <c r="I110" s="44">
        <f t="shared" si="14"/>
        <v>0</v>
      </c>
      <c r="J110" s="44">
        <f t="shared" si="15"/>
        <v>0</v>
      </c>
      <c r="K110" s="44">
        <f t="shared" si="16"/>
        <v>0</v>
      </c>
      <c r="L110" s="44">
        <f t="shared" si="17"/>
        <v>0</v>
      </c>
      <c r="M110" s="43" t="str">
        <f t="shared" si="12"/>
        <v>00000000</v>
      </c>
      <c r="N110" s="43" t="str">
        <f t="shared" si="13"/>
        <v>00</v>
      </c>
    </row>
    <row r="111" spans="1:14" ht="20" customHeight="1" x14ac:dyDescent="0.2">
      <c r="A111" s="36" t="str">
        <f t="shared" si="18"/>
        <v>"00000000"</v>
      </c>
      <c r="B111" s="36">
        <v>107</v>
      </c>
      <c r="C111" s="30" t="s">
        <v>18</v>
      </c>
      <c r="D111" s="31">
        <v>0</v>
      </c>
      <c r="E111" s="44">
        <f>IF($C111="","",VLOOKUP($C111,ISA_8_PC_relatif_table!ISA_8_R_table,2,FALSE))</f>
        <v>0</v>
      </c>
      <c r="F111" s="44">
        <f>IF($C111="","",VLOOKUP($C111,ISA_8_PC_relatif_table!ISA_8_R_table,3,FALSE))</f>
        <v>0</v>
      </c>
      <c r="G111" s="44">
        <f>IF($C111="","",VLOOKUP($C111,ISA_8_PC_relatif_table!ISA_8_R_table,4,FALSE))</f>
        <v>0</v>
      </c>
      <c r="H111" s="44">
        <f>IF($C111="","",VLOOKUP($C111,ISA_8_PC_relatif_table!ISA_8_R_table,5,FALSE))</f>
        <v>0</v>
      </c>
      <c r="I111" s="44">
        <f t="shared" si="14"/>
        <v>0</v>
      </c>
      <c r="J111" s="44">
        <f t="shared" si="15"/>
        <v>0</v>
      </c>
      <c r="K111" s="44">
        <f t="shared" si="16"/>
        <v>0</v>
      </c>
      <c r="L111" s="44">
        <f t="shared" si="17"/>
        <v>0</v>
      </c>
      <c r="M111" s="43" t="str">
        <f t="shared" si="12"/>
        <v>00000000</v>
      </c>
      <c r="N111" s="43" t="str">
        <f t="shared" si="13"/>
        <v>00</v>
      </c>
    </row>
    <row r="112" spans="1:14" ht="20" customHeight="1" x14ac:dyDescent="0.2">
      <c r="A112" s="36" t="str">
        <f t="shared" si="18"/>
        <v>"00000000"</v>
      </c>
      <c r="B112" s="36">
        <v>108</v>
      </c>
      <c r="C112" s="30" t="s">
        <v>18</v>
      </c>
      <c r="D112" s="31">
        <v>0</v>
      </c>
      <c r="E112" s="44">
        <f>IF($C112="","",VLOOKUP($C112,ISA_8_PC_relatif_table!ISA_8_R_table,2,FALSE))</f>
        <v>0</v>
      </c>
      <c r="F112" s="44">
        <f>IF($C112="","",VLOOKUP($C112,ISA_8_PC_relatif_table!ISA_8_R_table,3,FALSE))</f>
        <v>0</v>
      </c>
      <c r="G112" s="44">
        <f>IF($C112="","",VLOOKUP($C112,ISA_8_PC_relatif_table!ISA_8_R_table,4,FALSE))</f>
        <v>0</v>
      </c>
      <c r="H112" s="44">
        <f>IF($C112="","",VLOOKUP($C112,ISA_8_PC_relatif_table!ISA_8_R_table,5,FALSE))</f>
        <v>0</v>
      </c>
      <c r="I112" s="44">
        <f t="shared" si="14"/>
        <v>0</v>
      </c>
      <c r="J112" s="44">
        <f t="shared" si="15"/>
        <v>0</v>
      </c>
      <c r="K112" s="44">
        <f t="shared" si="16"/>
        <v>0</v>
      </c>
      <c r="L112" s="44">
        <f t="shared" si="17"/>
        <v>0</v>
      </c>
      <c r="M112" s="43" t="str">
        <f t="shared" si="12"/>
        <v>00000000</v>
      </c>
      <c r="N112" s="43" t="str">
        <f t="shared" si="13"/>
        <v>00</v>
      </c>
    </row>
    <row r="113" spans="1:14" ht="20" customHeight="1" x14ac:dyDescent="0.2">
      <c r="A113" s="36" t="str">
        <f t="shared" si="18"/>
        <v>"00000000"</v>
      </c>
      <c r="B113" s="36">
        <v>109</v>
      </c>
      <c r="C113" s="30" t="s">
        <v>18</v>
      </c>
      <c r="D113" s="31">
        <v>0</v>
      </c>
      <c r="E113" s="44">
        <f>IF($C113="","",VLOOKUP($C113,ISA_8_PC_relatif_table!ISA_8_R_table,2,FALSE))</f>
        <v>0</v>
      </c>
      <c r="F113" s="44">
        <f>IF($C113="","",VLOOKUP($C113,ISA_8_PC_relatif_table!ISA_8_R_table,3,FALSE))</f>
        <v>0</v>
      </c>
      <c r="G113" s="44">
        <f>IF($C113="","",VLOOKUP($C113,ISA_8_PC_relatif_table!ISA_8_R_table,4,FALSE))</f>
        <v>0</v>
      </c>
      <c r="H113" s="44">
        <f>IF($C113="","",VLOOKUP($C113,ISA_8_PC_relatif_table!ISA_8_R_table,5,FALSE))</f>
        <v>0</v>
      </c>
      <c r="I113" s="44">
        <f t="shared" si="14"/>
        <v>0</v>
      </c>
      <c r="J113" s="44">
        <f t="shared" si="15"/>
        <v>0</v>
      </c>
      <c r="K113" s="44">
        <f t="shared" si="16"/>
        <v>0</v>
      </c>
      <c r="L113" s="44">
        <f t="shared" si="17"/>
        <v>0</v>
      </c>
      <c r="M113" s="43" t="str">
        <f t="shared" si="12"/>
        <v>00000000</v>
      </c>
      <c r="N113" s="43" t="str">
        <f t="shared" si="13"/>
        <v>00</v>
      </c>
    </row>
    <row r="114" spans="1:14" ht="20" customHeight="1" x14ac:dyDescent="0.2">
      <c r="A114" s="36" t="str">
        <f t="shared" si="18"/>
        <v>"00000000"</v>
      </c>
      <c r="B114" s="36">
        <v>110</v>
      </c>
      <c r="C114" s="30" t="s">
        <v>18</v>
      </c>
      <c r="D114" s="31">
        <v>0</v>
      </c>
      <c r="E114" s="44">
        <f>IF($C114="","",VLOOKUP($C114,ISA_8_PC_relatif_table!ISA_8_R_table,2,FALSE))</f>
        <v>0</v>
      </c>
      <c r="F114" s="44">
        <f>IF($C114="","",VLOOKUP($C114,ISA_8_PC_relatif_table!ISA_8_R_table,3,FALSE))</f>
        <v>0</v>
      </c>
      <c r="G114" s="44">
        <f>IF($C114="","",VLOOKUP($C114,ISA_8_PC_relatif_table!ISA_8_R_table,4,FALSE))</f>
        <v>0</v>
      </c>
      <c r="H114" s="44">
        <f>IF($C114="","",VLOOKUP($C114,ISA_8_PC_relatif_table!ISA_8_R_table,5,FALSE))</f>
        <v>0</v>
      </c>
      <c r="I114" s="44">
        <f t="shared" si="14"/>
        <v>0</v>
      </c>
      <c r="J114" s="44">
        <f t="shared" si="15"/>
        <v>0</v>
      </c>
      <c r="K114" s="44">
        <f t="shared" si="16"/>
        <v>0</v>
      </c>
      <c r="L114" s="44">
        <f t="shared" si="17"/>
        <v>0</v>
      </c>
      <c r="M114" s="43" t="str">
        <f t="shared" si="12"/>
        <v>00000000</v>
      </c>
      <c r="N114" s="43" t="str">
        <f t="shared" si="13"/>
        <v>00</v>
      </c>
    </row>
    <row r="115" spans="1:14" ht="20" customHeight="1" x14ac:dyDescent="0.2">
      <c r="A115" s="36" t="str">
        <f t="shared" si="18"/>
        <v>"00000000"</v>
      </c>
      <c r="B115" s="36">
        <v>111</v>
      </c>
      <c r="C115" s="30" t="s">
        <v>18</v>
      </c>
      <c r="D115" s="31">
        <v>0</v>
      </c>
      <c r="E115" s="44">
        <f>IF($C115="","",VLOOKUP($C115,ISA_8_PC_relatif_table!ISA_8_R_table,2,FALSE))</f>
        <v>0</v>
      </c>
      <c r="F115" s="44">
        <f>IF($C115="","",VLOOKUP($C115,ISA_8_PC_relatif_table!ISA_8_R_table,3,FALSE))</f>
        <v>0</v>
      </c>
      <c r="G115" s="44">
        <f>IF($C115="","",VLOOKUP($C115,ISA_8_PC_relatif_table!ISA_8_R_table,4,FALSE))</f>
        <v>0</v>
      </c>
      <c r="H115" s="44">
        <f>IF($C115="","",VLOOKUP($C115,ISA_8_PC_relatif_table!ISA_8_R_table,5,FALSE))</f>
        <v>0</v>
      </c>
      <c r="I115" s="44">
        <f t="shared" si="14"/>
        <v>0</v>
      </c>
      <c r="J115" s="44">
        <f t="shared" si="15"/>
        <v>0</v>
      </c>
      <c r="K115" s="44">
        <f t="shared" si="16"/>
        <v>0</v>
      </c>
      <c r="L115" s="44">
        <f t="shared" si="17"/>
        <v>0</v>
      </c>
      <c r="M115" s="43" t="str">
        <f t="shared" si="12"/>
        <v>00000000</v>
      </c>
      <c r="N115" s="43" t="str">
        <f t="shared" si="13"/>
        <v>00</v>
      </c>
    </row>
    <row r="116" spans="1:14" ht="20" customHeight="1" x14ac:dyDescent="0.2">
      <c r="A116" s="36" t="str">
        <f t="shared" si="18"/>
        <v>"00000000"</v>
      </c>
      <c r="B116" s="36">
        <v>112</v>
      </c>
      <c r="C116" s="30" t="s">
        <v>18</v>
      </c>
      <c r="D116" s="31">
        <v>0</v>
      </c>
      <c r="E116" s="44">
        <f>IF($C116="","",VLOOKUP($C116,ISA_8_PC_relatif_table!ISA_8_R_table,2,FALSE))</f>
        <v>0</v>
      </c>
      <c r="F116" s="44">
        <f>IF($C116="","",VLOOKUP($C116,ISA_8_PC_relatif_table!ISA_8_R_table,3,FALSE))</f>
        <v>0</v>
      </c>
      <c r="G116" s="44">
        <f>IF($C116="","",VLOOKUP($C116,ISA_8_PC_relatif_table!ISA_8_R_table,4,FALSE))</f>
        <v>0</v>
      </c>
      <c r="H116" s="44">
        <f>IF($C116="","",VLOOKUP($C116,ISA_8_PC_relatif_table!ISA_8_R_table,5,FALSE))</f>
        <v>0</v>
      </c>
      <c r="I116" s="44">
        <f t="shared" si="14"/>
        <v>0</v>
      </c>
      <c r="J116" s="44">
        <f t="shared" si="15"/>
        <v>0</v>
      </c>
      <c r="K116" s="44">
        <f t="shared" si="16"/>
        <v>0</v>
      </c>
      <c r="L116" s="44">
        <f t="shared" si="17"/>
        <v>0</v>
      </c>
      <c r="M116" s="43" t="str">
        <f t="shared" si="12"/>
        <v>00000000</v>
      </c>
      <c r="N116" s="43" t="str">
        <f t="shared" si="13"/>
        <v>00</v>
      </c>
    </row>
    <row r="117" spans="1:14" ht="20" customHeight="1" x14ac:dyDescent="0.2">
      <c r="A117" s="36" t="str">
        <f t="shared" si="18"/>
        <v>"00000000"</v>
      </c>
      <c r="B117" s="36">
        <v>113</v>
      </c>
      <c r="C117" s="30" t="s">
        <v>18</v>
      </c>
      <c r="D117" s="31">
        <v>0</v>
      </c>
      <c r="E117" s="44">
        <f>IF($C117="","",VLOOKUP($C117,ISA_8_PC_relatif_table!ISA_8_R_table,2,FALSE))</f>
        <v>0</v>
      </c>
      <c r="F117" s="44">
        <f>IF($C117="","",VLOOKUP($C117,ISA_8_PC_relatif_table!ISA_8_R_table,3,FALSE))</f>
        <v>0</v>
      </c>
      <c r="G117" s="44">
        <f>IF($C117="","",VLOOKUP($C117,ISA_8_PC_relatif_table!ISA_8_R_table,4,FALSE))</f>
        <v>0</v>
      </c>
      <c r="H117" s="44">
        <f>IF($C117="","",VLOOKUP($C117,ISA_8_PC_relatif_table!ISA_8_R_table,5,FALSE))</f>
        <v>0</v>
      </c>
      <c r="I117" s="44">
        <f t="shared" si="14"/>
        <v>0</v>
      </c>
      <c r="J117" s="44">
        <f t="shared" si="15"/>
        <v>0</v>
      </c>
      <c r="K117" s="44">
        <f t="shared" si="16"/>
        <v>0</v>
      </c>
      <c r="L117" s="44">
        <f t="shared" si="17"/>
        <v>0</v>
      </c>
      <c r="M117" s="43" t="str">
        <f t="shared" si="12"/>
        <v>00000000</v>
      </c>
      <c r="N117" s="43" t="str">
        <f t="shared" si="13"/>
        <v>00</v>
      </c>
    </row>
    <row r="118" spans="1:14" ht="20" customHeight="1" x14ac:dyDescent="0.2">
      <c r="A118" s="36" t="str">
        <f t="shared" si="18"/>
        <v>"00000000"</v>
      </c>
      <c r="B118" s="36">
        <v>114</v>
      </c>
      <c r="C118" s="30" t="s">
        <v>18</v>
      </c>
      <c r="D118" s="31">
        <v>0</v>
      </c>
      <c r="E118" s="44">
        <f>IF($C118="","",VLOOKUP($C118,ISA_8_PC_relatif_table!ISA_8_R_table,2,FALSE))</f>
        <v>0</v>
      </c>
      <c r="F118" s="44">
        <f>IF($C118="","",VLOOKUP($C118,ISA_8_PC_relatif_table!ISA_8_R_table,3,FALSE))</f>
        <v>0</v>
      </c>
      <c r="G118" s="44">
        <f>IF($C118="","",VLOOKUP($C118,ISA_8_PC_relatif_table!ISA_8_R_table,4,FALSE))</f>
        <v>0</v>
      </c>
      <c r="H118" s="44">
        <f>IF($C118="","",VLOOKUP($C118,ISA_8_PC_relatif_table!ISA_8_R_table,5,FALSE))</f>
        <v>0</v>
      </c>
      <c r="I118" s="44">
        <f t="shared" si="14"/>
        <v>0</v>
      </c>
      <c r="J118" s="44">
        <f t="shared" si="15"/>
        <v>0</v>
      </c>
      <c r="K118" s="44">
        <f t="shared" si="16"/>
        <v>0</v>
      </c>
      <c r="L118" s="44">
        <f t="shared" si="17"/>
        <v>0</v>
      </c>
      <c r="M118" s="43" t="str">
        <f t="shared" si="12"/>
        <v>00000000</v>
      </c>
      <c r="N118" s="43" t="str">
        <f t="shared" si="13"/>
        <v>00</v>
      </c>
    </row>
    <row r="119" spans="1:14" ht="20" customHeight="1" x14ac:dyDescent="0.2">
      <c r="A119" s="36" t="str">
        <f t="shared" si="18"/>
        <v>"00000000"</v>
      </c>
      <c r="B119" s="36">
        <v>115</v>
      </c>
      <c r="C119" s="30" t="s">
        <v>18</v>
      </c>
      <c r="D119" s="31">
        <v>0</v>
      </c>
      <c r="E119" s="44">
        <f>IF($C119="","",VLOOKUP($C119,ISA_8_PC_relatif_table!ISA_8_R_table,2,FALSE))</f>
        <v>0</v>
      </c>
      <c r="F119" s="44">
        <f>IF($C119="","",VLOOKUP($C119,ISA_8_PC_relatif_table!ISA_8_R_table,3,FALSE))</f>
        <v>0</v>
      </c>
      <c r="G119" s="44">
        <f>IF($C119="","",VLOOKUP($C119,ISA_8_PC_relatif_table!ISA_8_R_table,4,FALSE))</f>
        <v>0</v>
      </c>
      <c r="H119" s="44">
        <f>IF($C119="","",VLOOKUP($C119,ISA_8_PC_relatif_table!ISA_8_R_table,5,FALSE))</f>
        <v>0</v>
      </c>
      <c r="I119" s="44">
        <f t="shared" si="14"/>
        <v>0</v>
      </c>
      <c r="J119" s="44">
        <f t="shared" si="15"/>
        <v>0</v>
      </c>
      <c r="K119" s="44">
        <f t="shared" si="16"/>
        <v>0</v>
      </c>
      <c r="L119" s="44">
        <f t="shared" si="17"/>
        <v>0</v>
      </c>
      <c r="M119" s="43" t="str">
        <f t="shared" si="12"/>
        <v>00000000</v>
      </c>
      <c r="N119" s="43" t="str">
        <f t="shared" si="13"/>
        <v>00</v>
      </c>
    </row>
    <row r="120" spans="1:14" ht="20" customHeight="1" x14ac:dyDescent="0.2">
      <c r="A120" s="36" t="str">
        <f t="shared" si="18"/>
        <v>"00000000"</v>
      </c>
      <c r="B120" s="36">
        <v>116</v>
      </c>
      <c r="C120" s="30" t="s">
        <v>18</v>
      </c>
      <c r="D120" s="31">
        <v>0</v>
      </c>
      <c r="E120" s="44">
        <f>IF($C120="","",VLOOKUP($C120,ISA_8_PC_relatif_table!ISA_8_R_table,2,FALSE))</f>
        <v>0</v>
      </c>
      <c r="F120" s="44">
        <f>IF($C120="","",VLOOKUP($C120,ISA_8_PC_relatif_table!ISA_8_R_table,3,FALSE))</f>
        <v>0</v>
      </c>
      <c r="G120" s="44">
        <f>IF($C120="","",VLOOKUP($C120,ISA_8_PC_relatif_table!ISA_8_R_table,4,FALSE))</f>
        <v>0</v>
      </c>
      <c r="H120" s="44">
        <f>IF($C120="","",VLOOKUP($C120,ISA_8_PC_relatif_table!ISA_8_R_table,5,FALSE))</f>
        <v>0</v>
      </c>
      <c r="I120" s="44">
        <f t="shared" si="14"/>
        <v>0</v>
      </c>
      <c r="J120" s="44">
        <f t="shared" si="15"/>
        <v>0</v>
      </c>
      <c r="K120" s="44">
        <f t="shared" si="16"/>
        <v>0</v>
      </c>
      <c r="L120" s="44">
        <f t="shared" si="17"/>
        <v>0</v>
      </c>
      <c r="M120" s="43" t="str">
        <f t="shared" si="12"/>
        <v>00000000</v>
      </c>
      <c r="N120" s="43" t="str">
        <f t="shared" si="13"/>
        <v>00</v>
      </c>
    </row>
    <row r="121" spans="1:14" ht="20" customHeight="1" x14ac:dyDescent="0.2">
      <c r="A121" s="36" t="str">
        <f t="shared" si="18"/>
        <v>"00000000"</v>
      </c>
      <c r="B121" s="36">
        <v>117</v>
      </c>
      <c r="C121" s="30" t="s">
        <v>18</v>
      </c>
      <c r="D121" s="31">
        <v>0</v>
      </c>
      <c r="E121" s="44">
        <f>IF($C121="","",VLOOKUP($C121,ISA_8_PC_relatif_table!ISA_8_R_table,2,FALSE))</f>
        <v>0</v>
      </c>
      <c r="F121" s="44">
        <f>IF($C121="","",VLOOKUP($C121,ISA_8_PC_relatif_table!ISA_8_R_table,3,FALSE))</f>
        <v>0</v>
      </c>
      <c r="G121" s="44">
        <f>IF($C121="","",VLOOKUP($C121,ISA_8_PC_relatif_table!ISA_8_R_table,4,FALSE))</f>
        <v>0</v>
      </c>
      <c r="H121" s="44">
        <f>IF($C121="","",VLOOKUP($C121,ISA_8_PC_relatif_table!ISA_8_R_table,5,FALSE))</f>
        <v>0</v>
      </c>
      <c r="I121" s="44">
        <f t="shared" si="14"/>
        <v>0</v>
      </c>
      <c r="J121" s="44">
        <f t="shared" si="15"/>
        <v>0</v>
      </c>
      <c r="K121" s="44">
        <f t="shared" si="16"/>
        <v>0</v>
      </c>
      <c r="L121" s="44">
        <f t="shared" si="17"/>
        <v>0</v>
      </c>
      <c r="M121" s="43" t="str">
        <f t="shared" si="12"/>
        <v>00000000</v>
      </c>
      <c r="N121" s="43" t="str">
        <f t="shared" si="13"/>
        <v>00</v>
      </c>
    </row>
    <row r="122" spans="1:14" ht="20" customHeight="1" x14ac:dyDescent="0.2">
      <c r="A122" s="36" t="str">
        <f t="shared" si="18"/>
        <v>"00000000"</v>
      </c>
      <c r="B122" s="36">
        <v>118</v>
      </c>
      <c r="C122" s="30" t="s">
        <v>18</v>
      </c>
      <c r="D122" s="31">
        <v>0</v>
      </c>
      <c r="E122" s="44">
        <f>IF($C122="","",VLOOKUP($C122,ISA_8_PC_relatif_table!ISA_8_R_table,2,FALSE))</f>
        <v>0</v>
      </c>
      <c r="F122" s="44">
        <f>IF($C122="","",VLOOKUP($C122,ISA_8_PC_relatif_table!ISA_8_R_table,3,FALSE))</f>
        <v>0</v>
      </c>
      <c r="G122" s="44">
        <f>IF($C122="","",VLOOKUP($C122,ISA_8_PC_relatif_table!ISA_8_R_table,4,FALSE))</f>
        <v>0</v>
      </c>
      <c r="H122" s="44">
        <f>IF($C122="","",VLOOKUP($C122,ISA_8_PC_relatif_table!ISA_8_R_table,5,FALSE))</f>
        <v>0</v>
      </c>
      <c r="I122" s="44">
        <f t="shared" si="14"/>
        <v>0</v>
      </c>
      <c r="J122" s="44">
        <f t="shared" si="15"/>
        <v>0</v>
      </c>
      <c r="K122" s="44">
        <f t="shared" si="16"/>
        <v>0</v>
      </c>
      <c r="L122" s="44">
        <f t="shared" si="17"/>
        <v>0</v>
      </c>
      <c r="M122" s="43" t="str">
        <f t="shared" si="12"/>
        <v>00000000</v>
      </c>
      <c r="N122" s="43" t="str">
        <f t="shared" si="13"/>
        <v>00</v>
      </c>
    </row>
    <row r="123" spans="1:14" ht="20" customHeight="1" x14ac:dyDescent="0.2">
      <c r="A123" s="36" t="str">
        <f t="shared" si="18"/>
        <v>"00000000"</v>
      </c>
      <c r="B123" s="36">
        <v>119</v>
      </c>
      <c r="C123" s="30" t="s">
        <v>18</v>
      </c>
      <c r="D123" s="31">
        <v>0</v>
      </c>
      <c r="E123" s="44">
        <f>IF($C123="","",VLOOKUP($C123,ISA_8_PC_relatif_table!ISA_8_R_table,2,FALSE))</f>
        <v>0</v>
      </c>
      <c r="F123" s="44">
        <f>IF($C123="","",VLOOKUP($C123,ISA_8_PC_relatif_table!ISA_8_R_table,3,FALSE))</f>
        <v>0</v>
      </c>
      <c r="G123" s="44">
        <f>IF($C123="","",VLOOKUP($C123,ISA_8_PC_relatif_table!ISA_8_R_table,4,FALSE))</f>
        <v>0</v>
      </c>
      <c r="H123" s="44">
        <f>IF($C123="","",VLOOKUP($C123,ISA_8_PC_relatif_table!ISA_8_R_table,5,FALSE))</f>
        <v>0</v>
      </c>
      <c r="I123" s="44">
        <f t="shared" si="14"/>
        <v>0</v>
      </c>
      <c r="J123" s="44">
        <f t="shared" si="15"/>
        <v>0</v>
      </c>
      <c r="K123" s="44">
        <f t="shared" si="16"/>
        <v>0</v>
      </c>
      <c r="L123" s="44">
        <f t="shared" si="17"/>
        <v>0</v>
      </c>
      <c r="M123" s="43" t="str">
        <f t="shared" si="12"/>
        <v>00000000</v>
      </c>
      <c r="N123" s="43" t="str">
        <f t="shared" si="13"/>
        <v>00</v>
      </c>
    </row>
    <row r="124" spans="1:14" ht="20" customHeight="1" x14ac:dyDescent="0.2">
      <c r="A124" s="36" t="str">
        <f t="shared" si="18"/>
        <v>"00000000"</v>
      </c>
      <c r="B124" s="36">
        <v>120</v>
      </c>
      <c r="C124" s="30" t="s">
        <v>18</v>
      </c>
      <c r="D124" s="31">
        <v>0</v>
      </c>
      <c r="E124" s="44">
        <f>IF($C124="","",VLOOKUP($C124,ISA_8_PC_relatif_table!ISA_8_R_table,2,FALSE))</f>
        <v>0</v>
      </c>
      <c r="F124" s="44">
        <f>IF($C124="","",VLOOKUP($C124,ISA_8_PC_relatif_table!ISA_8_R_table,3,FALSE))</f>
        <v>0</v>
      </c>
      <c r="G124" s="44">
        <f>IF($C124="","",VLOOKUP($C124,ISA_8_PC_relatif_table!ISA_8_R_table,4,FALSE))</f>
        <v>0</v>
      </c>
      <c r="H124" s="44">
        <f>IF($C124="","",VLOOKUP($C124,ISA_8_PC_relatif_table!ISA_8_R_table,5,FALSE))</f>
        <v>0</v>
      </c>
      <c r="I124" s="44">
        <f t="shared" si="14"/>
        <v>0</v>
      </c>
      <c r="J124" s="44">
        <f t="shared" si="15"/>
        <v>0</v>
      </c>
      <c r="K124" s="44">
        <f t="shared" si="16"/>
        <v>0</v>
      </c>
      <c r="L124" s="44">
        <f t="shared" si="17"/>
        <v>0</v>
      </c>
      <c r="M124" s="43" t="str">
        <f t="shared" si="12"/>
        <v>00000000</v>
      </c>
      <c r="N124" s="43" t="str">
        <f t="shared" si="13"/>
        <v>00</v>
      </c>
    </row>
    <row r="125" spans="1:14" ht="20" customHeight="1" x14ac:dyDescent="0.2">
      <c r="A125" s="36" t="str">
        <f t="shared" si="18"/>
        <v>"00000000"</v>
      </c>
      <c r="B125" s="36">
        <v>121</v>
      </c>
      <c r="C125" s="30" t="s">
        <v>18</v>
      </c>
      <c r="D125" s="31">
        <v>0</v>
      </c>
      <c r="E125" s="44">
        <f>IF($C125="","",VLOOKUP($C125,ISA_8_PC_relatif_table!ISA_8_R_table,2,FALSE))</f>
        <v>0</v>
      </c>
      <c r="F125" s="44">
        <f>IF($C125="","",VLOOKUP($C125,ISA_8_PC_relatif_table!ISA_8_R_table,3,FALSE))</f>
        <v>0</v>
      </c>
      <c r="G125" s="44">
        <f>IF($C125="","",VLOOKUP($C125,ISA_8_PC_relatif_table!ISA_8_R_table,4,FALSE))</f>
        <v>0</v>
      </c>
      <c r="H125" s="44">
        <f>IF($C125="","",VLOOKUP($C125,ISA_8_PC_relatif_table!ISA_8_R_table,5,FALSE))</f>
        <v>0</v>
      </c>
      <c r="I125" s="44">
        <f t="shared" si="14"/>
        <v>0</v>
      </c>
      <c r="J125" s="44">
        <f t="shared" si="15"/>
        <v>0</v>
      </c>
      <c r="K125" s="44">
        <f t="shared" si="16"/>
        <v>0</v>
      </c>
      <c r="L125" s="44">
        <f t="shared" si="17"/>
        <v>0</v>
      </c>
      <c r="M125" s="43" t="str">
        <f t="shared" si="12"/>
        <v>00000000</v>
      </c>
      <c r="N125" s="43" t="str">
        <f t="shared" si="13"/>
        <v>00</v>
      </c>
    </row>
    <row r="126" spans="1:14" ht="20" customHeight="1" x14ac:dyDescent="0.2">
      <c r="A126" s="36" t="str">
        <f t="shared" si="18"/>
        <v>"00000000"</v>
      </c>
      <c r="B126" s="36">
        <v>122</v>
      </c>
      <c r="C126" s="30" t="s">
        <v>18</v>
      </c>
      <c r="D126" s="31">
        <v>0</v>
      </c>
      <c r="E126" s="44">
        <f>IF($C126="","",VLOOKUP($C126,ISA_8_PC_relatif_table!ISA_8_R_table,2,FALSE))</f>
        <v>0</v>
      </c>
      <c r="F126" s="44">
        <f>IF($C126="","",VLOOKUP($C126,ISA_8_PC_relatif_table!ISA_8_R_table,3,FALSE))</f>
        <v>0</v>
      </c>
      <c r="G126" s="44">
        <f>IF($C126="","",VLOOKUP($C126,ISA_8_PC_relatif_table!ISA_8_R_table,4,FALSE))</f>
        <v>0</v>
      </c>
      <c r="H126" s="44">
        <f>IF($C126="","",VLOOKUP($C126,ISA_8_PC_relatif_table!ISA_8_R_table,5,FALSE))</f>
        <v>0</v>
      </c>
      <c r="I126" s="44">
        <f t="shared" si="14"/>
        <v>0</v>
      </c>
      <c r="J126" s="44">
        <f t="shared" si="15"/>
        <v>0</v>
      </c>
      <c r="K126" s="44">
        <f t="shared" si="16"/>
        <v>0</v>
      </c>
      <c r="L126" s="44">
        <f t="shared" si="17"/>
        <v>0</v>
      </c>
      <c r="M126" s="43" t="str">
        <f t="shared" si="12"/>
        <v>00000000</v>
      </c>
      <c r="N126" s="43" t="str">
        <f t="shared" si="13"/>
        <v>00</v>
      </c>
    </row>
    <row r="127" spans="1:14" ht="20" customHeight="1" x14ac:dyDescent="0.2">
      <c r="A127" s="36" t="str">
        <f t="shared" si="18"/>
        <v>"00000000"</v>
      </c>
      <c r="B127" s="36">
        <v>123</v>
      </c>
      <c r="C127" s="30" t="s">
        <v>18</v>
      </c>
      <c r="D127" s="31">
        <v>0</v>
      </c>
      <c r="E127" s="44">
        <f>IF($C127="","",VLOOKUP($C127,ISA_8_PC_relatif_table!ISA_8_R_table,2,FALSE))</f>
        <v>0</v>
      </c>
      <c r="F127" s="44">
        <f>IF($C127="","",VLOOKUP($C127,ISA_8_PC_relatif_table!ISA_8_R_table,3,FALSE))</f>
        <v>0</v>
      </c>
      <c r="G127" s="44">
        <f>IF($C127="","",VLOOKUP($C127,ISA_8_PC_relatif_table!ISA_8_R_table,4,FALSE))</f>
        <v>0</v>
      </c>
      <c r="H127" s="44">
        <f>IF($C127="","",VLOOKUP($C127,ISA_8_PC_relatif_table!ISA_8_R_table,5,FALSE))</f>
        <v>0</v>
      </c>
      <c r="I127" s="44">
        <f t="shared" si="14"/>
        <v>0</v>
      </c>
      <c r="J127" s="44">
        <f t="shared" si="15"/>
        <v>0</v>
      </c>
      <c r="K127" s="44">
        <f t="shared" si="16"/>
        <v>0</v>
      </c>
      <c r="L127" s="44">
        <f t="shared" si="17"/>
        <v>0</v>
      </c>
      <c r="M127" s="43" t="str">
        <f t="shared" si="12"/>
        <v>00000000</v>
      </c>
      <c r="N127" s="43" t="str">
        <f t="shared" si="13"/>
        <v>00</v>
      </c>
    </row>
    <row r="128" spans="1:14" ht="20" customHeight="1" x14ac:dyDescent="0.2">
      <c r="A128" s="36" t="str">
        <f t="shared" si="18"/>
        <v>"00000000"</v>
      </c>
      <c r="B128" s="36">
        <v>124</v>
      </c>
      <c r="C128" s="30" t="s">
        <v>18</v>
      </c>
      <c r="D128" s="31">
        <v>0</v>
      </c>
      <c r="E128" s="44">
        <f>IF($C128="","",VLOOKUP($C128,ISA_8_PC_relatif_table!ISA_8_R_table,2,FALSE))</f>
        <v>0</v>
      </c>
      <c r="F128" s="44">
        <f>IF($C128="","",VLOOKUP($C128,ISA_8_PC_relatif_table!ISA_8_R_table,3,FALSE))</f>
        <v>0</v>
      </c>
      <c r="G128" s="44">
        <f>IF($C128="","",VLOOKUP($C128,ISA_8_PC_relatif_table!ISA_8_R_table,4,FALSE))</f>
        <v>0</v>
      </c>
      <c r="H128" s="44">
        <f>IF($C128="","",VLOOKUP($C128,ISA_8_PC_relatif_table!ISA_8_R_table,5,FALSE))</f>
        <v>0</v>
      </c>
      <c r="I128" s="44">
        <f t="shared" si="14"/>
        <v>0</v>
      </c>
      <c r="J128" s="44">
        <f t="shared" si="15"/>
        <v>0</v>
      </c>
      <c r="K128" s="44">
        <f t="shared" si="16"/>
        <v>0</v>
      </c>
      <c r="L128" s="44">
        <f t="shared" si="17"/>
        <v>0</v>
      </c>
      <c r="M128" s="43" t="str">
        <f t="shared" si="12"/>
        <v>00000000</v>
      </c>
      <c r="N128" s="43" t="str">
        <f t="shared" si="13"/>
        <v>00</v>
      </c>
    </row>
    <row r="129" spans="1:14" ht="20" customHeight="1" x14ac:dyDescent="0.2">
      <c r="A129" s="36" t="str">
        <f t="shared" si="18"/>
        <v>"00000000"</v>
      </c>
      <c r="B129" s="36">
        <v>125</v>
      </c>
      <c r="C129" s="30" t="s">
        <v>18</v>
      </c>
      <c r="D129" s="31">
        <v>0</v>
      </c>
      <c r="E129" s="44">
        <f>IF($C129="","",VLOOKUP($C129,ISA_8_PC_relatif_table!ISA_8_R_table,2,FALSE))</f>
        <v>0</v>
      </c>
      <c r="F129" s="44">
        <f>IF($C129="","",VLOOKUP($C129,ISA_8_PC_relatif_table!ISA_8_R_table,3,FALSE))</f>
        <v>0</v>
      </c>
      <c r="G129" s="44">
        <f>IF($C129="","",VLOOKUP($C129,ISA_8_PC_relatif_table!ISA_8_R_table,4,FALSE))</f>
        <v>0</v>
      </c>
      <c r="H129" s="44">
        <f>IF($C129="","",VLOOKUP($C129,ISA_8_PC_relatif_table!ISA_8_R_table,5,FALSE))</f>
        <v>0</v>
      </c>
      <c r="I129" s="44">
        <f t="shared" si="14"/>
        <v>0</v>
      </c>
      <c r="J129" s="44">
        <f t="shared" si="15"/>
        <v>0</v>
      </c>
      <c r="K129" s="44">
        <f t="shared" si="16"/>
        <v>0</v>
      </c>
      <c r="L129" s="44">
        <f t="shared" si="17"/>
        <v>0</v>
      </c>
      <c r="M129" s="43" t="str">
        <f t="shared" si="12"/>
        <v>00000000</v>
      </c>
      <c r="N129" s="43" t="str">
        <f t="shared" si="13"/>
        <v>00</v>
      </c>
    </row>
    <row r="130" spans="1:14" ht="20" customHeight="1" x14ac:dyDescent="0.2">
      <c r="A130" s="36" t="str">
        <f t="shared" si="18"/>
        <v>"00000000"</v>
      </c>
      <c r="B130" s="36">
        <v>126</v>
      </c>
      <c r="C130" s="30" t="s">
        <v>18</v>
      </c>
      <c r="D130" s="31">
        <v>0</v>
      </c>
      <c r="E130" s="44">
        <f>IF($C130="","",VLOOKUP($C130,ISA_8_PC_relatif_table!ISA_8_R_table,2,FALSE))</f>
        <v>0</v>
      </c>
      <c r="F130" s="44">
        <f>IF($C130="","",VLOOKUP($C130,ISA_8_PC_relatif_table!ISA_8_R_table,3,FALSE))</f>
        <v>0</v>
      </c>
      <c r="G130" s="44">
        <f>IF($C130="","",VLOOKUP($C130,ISA_8_PC_relatif_table!ISA_8_R_table,4,FALSE))</f>
        <v>0</v>
      </c>
      <c r="H130" s="44">
        <f>IF($C130="","",VLOOKUP($C130,ISA_8_PC_relatif_table!ISA_8_R_table,5,FALSE))</f>
        <v>0</v>
      </c>
      <c r="I130" s="44">
        <f t="shared" si="14"/>
        <v>0</v>
      </c>
      <c r="J130" s="44">
        <f t="shared" si="15"/>
        <v>0</v>
      </c>
      <c r="K130" s="44">
        <f t="shared" si="16"/>
        <v>0</v>
      </c>
      <c r="L130" s="44">
        <f t="shared" si="17"/>
        <v>0</v>
      </c>
      <c r="M130" s="43" t="str">
        <f t="shared" si="12"/>
        <v>00000000</v>
      </c>
      <c r="N130" s="43" t="str">
        <f t="shared" si="13"/>
        <v>00</v>
      </c>
    </row>
    <row r="131" spans="1:14" ht="20" customHeight="1" x14ac:dyDescent="0.2">
      <c r="A131" s="36" t="str">
        <f t="shared" si="18"/>
        <v>"00000000"</v>
      </c>
      <c r="B131" s="36">
        <v>127</v>
      </c>
      <c r="C131" s="30" t="s">
        <v>18</v>
      </c>
      <c r="D131" s="31">
        <v>0</v>
      </c>
      <c r="E131" s="44">
        <f>IF($C131="","",VLOOKUP($C131,ISA_8_PC_relatif_table!ISA_8_R_table,2,FALSE))</f>
        <v>0</v>
      </c>
      <c r="F131" s="44">
        <f>IF($C131="","",VLOOKUP($C131,ISA_8_PC_relatif_table!ISA_8_R_table,3,FALSE))</f>
        <v>0</v>
      </c>
      <c r="G131" s="44">
        <f>IF($C131="","",VLOOKUP($C131,ISA_8_PC_relatif_table!ISA_8_R_table,4,FALSE))</f>
        <v>0</v>
      </c>
      <c r="H131" s="44">
        <f>IF($C131="","",VLOOKUP($C131,ISA_8_PC_relatif_table!ISA_8_R_table,5,FALSE))</f>
        <v>0</v>
      </c>
      <c r="I131" s="44">
        <f t="shared" si="14"/>
        <v>0</v>
      </c>
      <c r="J131" s="44">
        <f t="shared" si="15"/>
        <v>0</v>
      </c>
      <c r="K131" s="44">
        <f t="shared" si="16"/>
        <v>0</v>
      </c>
      <c r="L131" s="44">
        <f t="shared" si="17"/>
        <v>0</v>
      </c>
      <c r="M131" s="43" t="str">
        <f t="shared" si="12"/>
        <v>00000000</v>
      </c>
      <c r="N131" s="43" t="str">
        <f t="shared" si="13"/>
        <v>00</v>
      </c>
    </row>
    <row r="133" spans="1:14" ht="20" customHeight="1" x14ac:dyDescent="0.2">
      <c r="A133" s="29" t="s">
        <v>98</v>
      </c>
    </row>
    <row r="134" spans="1:14" ht="20" customHeight="1" x14ac:dyDescent="0.2">
      <c r="A134" s="29" t="str">
        <f>""""&amp;"content"&amp;""""&amp;":["&amp;A4&amp;A5&amp;A6&amp;A7&amp;A8&amp;A9&amp;A10&amp;A11&amp;A12&amp;A13&amp;A14&amp;A15&amp;A16&amp;A17&amp;A18&amp;A19&amp;"]"</f>
        <v>"content":["00110001","00010000","00101111","00010001","00110000","00011001","00110001","00011000","00100001","10010000","01100100","00010001","10100100","01010101","01000000","00000000"]</v>
      </c>
    </row>
    <row r="136" spans="1:14" ht="20" customHeight="1" x14ac:dyDescent="0.2">
      <c r="A136" s="29" t="s">
        <v>99</v>
      </c>
    </row>
    <row r="137" spans="1:14" ht="20" customHeight="1" x14ac:dyDescent="0.2">
      <c r="A137" s="29" t="str">
        <f>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"&amp;N31&amp;" "&amp;N32&amp;" "&amp;N33&amp;" "&amp;N34&amp;" "&amp;N35&amp;" "&amp;N36&amp;" "&amp;N37&amp;" "&amp;N38&amp;" "&amp;N39&amp;" "&amp;N40&amp;" "&amp;N41&amp;" "&amp;N42&amp;" "&amp;N43&amp;" "&amp;N44&amp;" "&amp;N45&amp;" "&amp;N46&amp;" "&amp;N47&amp;" "&amp;N48&amp;" "&amp;N49&amp;" "&amp;N50&amp;" "&amp;N51&amp;" "&amp;N52&amp;" "&amp;N53&amp;" "&amp;N54&amp;" "&amp;N55&amp;" "&amp;N56&amp;" "&amp;N57&amp;" "&amp;N58&amp;" "&amp;N59&amp;" "&amp;N60&amp;" "&amp;N61&amp;" "&amp;N62&amp;" "&amp;N63&amp;" "&amp;N64&amp;" "&amp;N65&amp;" "&amp;N66&amp;" "&amp;N67&amp;" "&amp;N68&amp;" "&amp;N69&amp;" "&amp;N70&amp;" "&amp;N71&amp;" "&amp;N72&amp;" "&amp;N73&amp;" "&amp;N74&amp;" "&amp;N75&amp;" "&amp;N76&amp;" "&amp;N77&amp;" "&amp;N78&amp;" "&amp;N79&amp;" "&amp;N80&amp;" "&amp;N81&amp;" "&amp;N82&amp;" "&amp;N83&amp;" "&amp;N84&amp;" "&amp;N85&amp;" "&amp;N86&amp;" "&amp;N87&amp;" "&amp;N88&amp;" "&amp;N89&amp;" "&amp;N90&amp;" "&amp;N91&amp;" "&amp;N92&amp;" "&amp;N93&amp;" "&amp;N94&amp;" "&amp;N95&amp;" "&amp;N96&amp;" "&amp;N97&amp;" "&amp;N98&amp;" "&amp;N99&amp;" "&amp;N100&amp;" "&amp;N101&amp;" "&amp;N102&amp;" "&amp;N103&amp;" "&amp;N104&amp;" "&amp;N105&amp;" "&amp;N106&amp;" "&amp;N107&amp;" "&amp;N108&amp;" "&amp;N207&amp;" "&amp;N110&amp;" "&amp;N111&amp;" "&amp;" "&amp;N112&amp;" "&amp;N113&amp;" "&amp;N114&amp;" "&amp;N115&amp;" "&amp;N116&amp;" "&amp;N117&amp;" "&amp;N118&amp;" "&amp;N119&amp;" "&amp;N120&amp;" "&amp;N121&amp;" "&amp;N122&amp;" "&amp;N123&amp;" "&amp;N124&amp;" "&amp;N125&amp;" "&amp;N126&amp;" "&amp;N127&amp;" "&amp;N128&amp;" "&amp;N129&amp;" "&amp;N130&amp;" "&amp;N131</f>
        <v>31 10 2F 11 30 19 31 18 21 90 64 11 A4 55 40 00 28 12 29 88 18 22 19 B0 00 00 00 00 00 00 00 00 00 00 00 00 00 00 00 00 00 00 00 00 00 00 00 00 00 00 00 00 00 00 00 00 00 00 00 00 00 00 00 00 00 00 00 00 00 00 00 00 00 00 00 00 00 00 00 00 00 00 00 00 00 00 00 00 00 00 00 00 00 00 00 00 00 00 00 00 00 00 00 00 00  00 00  00 00 00 00 00 00 00 00 00 00 00 00 00 00 00 00 00 00 00 00</v>
      </c>
    </row>
  </sheetData>
  <sheetProtection sheet="1" objects="1" scenario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E494EEA-69F3-7848-B5D1-4A0CB3AA428C}">
          <x14:formula1>
            <xm:f>ISA_8_PC_relatif_table!$G$2:$G$17</xm:f>
          </x14:formula1>
          <xm:sqref>D4:D131</xm:sqref>
        </x14:dataValidation>
        <x14:dataValidation type="list" allowBlank="1" showInputMessage="1" showErrorMessage="1" xr:uid="{A21B06B6-4A03-BB4E-B096-67FA7D2E4A39}">
          <x14:formula1>
            <xm:f>ISA_8_PC_relatif_table!$A$2:$A$17</xm:f>
          </x14:formula1>
          <xm:sqref>C4:C131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8CBDA-1095-5F48-8337-D5CC7693FB32}">
  <sheetPr>
    <tabColor rgb="FFFFC000"/>
  </sheetPr>
  <dimension ref="A1:G17"/>
  <sheetViews>
    <sheetView zoomScaleNormal="100" workbookViewId="0">
      <pane xSplit="1" ySplit="1" topLeftCell="B2" activePane="bottomRight" state="frozenSplit"/>
      <selection pane="topRight" activeCell="I1" sqref="I1"/>
      <selection pane="bottomLeft" activeCell="A21" sqref="A21"/>
      <selection pane="bottomRight" activeCell="F16" sqref="F16"/>
    </sheetView>
  </sheetViews>
  <sheetFormatPr baseColWidth="10" defaultRowHeight="20" customHeight="1" x14ac:dyDescent="0.2"/>
  <cols>
    <col min="1" max="1" width="15.83203125" style="29" customWidth="1"/>
    <col min="2" max="5" width="4.83203125" style="29" customWidth="1"/>
    <col min="6" max="8" width="5.83203125" style="29" customWidth="1"/>
    <col min="9" max="17" width="3.33203125" style="29" customWidth="1"/>
    <col min="18" max="26" width="4.83203125" style="29" customWidth="1"/>
    <col min="27" max="16384" width="10.83203125" style="29"/>
  </cols>
  <sheetData>
    <row r="1" spans="1:7" ht="20" customHeight="1" x14ac:dyDescent="0.2">
      <c r="A1" s="32" t="s">
        <v>0</v>
      </c>
      <c r="B1" s="32" t="s">
        <v>93</v>
      </c>
      <c r="C1" s="32" t="s">
        <v>69</v>
      </c>
      <c r="D1" s="32" t="s">
        <v>70</v>
      </c>
      <c r="E1" s="32" t="s">
        <v>72</v>
      </c>
      <c r="G1" s="29" t="s">
        <v>165</v>
      </c>
    </row>
    <row r="2" spans="1:7" ht="20" customHeight="1" x14ac:dyDescent="0.2">
      <c r="A2" s="32" t="s">
        <v>18</v>
      </c>
      <c r="B2" s="32">
        <v>0</v>
      </c>
      <c r="C2" s="32">
        <v>0</v>
      </c>
      <c r="D2" s="32">
        <v>0</v>
      </c>
      <c r="E2" s="32">
        <v>0</v>
      </c>
      <c r="G2" s="29">
        <v>0</v>
      </c>
    </row>
    <row r="3" spans="1:7" ht="20" customHeight="1" x14ac:dyDescent="0.2">
      <c r="A3" s="32" t="s">
        <v>131</v>
      </c>
      <c r="B3" s="32">
        <v>0</v>
      </c>
      <c r="C3" s="32">
        <v>0</v>
      </c>
      <c r="D3" s="32">
        <v>0</v>
      </c>
      <c r="E3" s="32">
        <v>1</v>
      </c>
      <c r="G3" s="29">
        <v>1</v>
      </c>
    </row>
    <row r="4" spans="1:7" ht="20" customHeight="1" x14ac:dyDescent="0.2">
      <c r="A4" s="32" t="s">
        <v>122</v>
      </c>
      <c r="B4" s="32">
        <v>0</v>
      </c>
      <c r="C4" s="32">
        <v>0</v>
      </c>
      <c r="D4" s="32">
        <v>1</v>
      </c>
      <c r="E4" s="32">
        <v>0</v>
      </c>
      <c r="G4" s="29">
        <v>2</v>
      </c>
    </row>
    <row r="5" spans="1:7" ht="20" customHeight="1" x14ac:dyDescent="0.2">
      <c r="A5" s="32" t="s">
        <v>123</v>
      </c>
      <c r="B5" s="32">
        <v>0</v>
      </c>
      <c r="C5" s="32">
        <v>0</v>
      </c>
      <c r="D5" s="32">
        <v>1</v>
      </c>
      <c r="E5" s="32">
        <v>1</v>
      </c>
      <c r="G5" s="29">
        <v>3</v>
      </c>
    </row>
    <row r="6" spans="1:7" ht="20" customHeight="1" x14ac:dyDescent="0.2">
      <c r="A6" s="32" t="s">
        <v>115</v>
      </c>
      <c r="B6" s="32">
        <v>0</v>
      </c>
      <c r="C6" s="32">
        <v>1</v>
      </c>
      <c r="D6" s="32">
        <v>0</v>
      </c>
      <c r="E6" s="32">
        <v>0</v>
      </c>
      <c r="G6" s="29">
        <v>4</v>
      </c>
    </row>
    <row r="7" spans="1:7" ht="20" customHeight="1" x14ac:dyDescent="0.2">
      <c r="A7" s="32" t="s">
        <v>114</v>
      </c>
      <c r="B7" s="32">
        <v>0</v>
      </c>
      <c r="C7" s="32">
        <v>1</v>
      </c>
      <c r="D7" s="32">
        <v>0</v>
      </c>
      <c r="E7" s="32">
        <v>1</v>
      </c>
      <c r="G7" s="29">
        <v>5</v>
      </c>
    </row>
    <row r="8" spans="1:7" ht="20" customHeight="1" x14ac:dyDescent="0.2">
      <c r="A8" s="32" t="s">
        <v>103</v>
      </c>
      <c r="B8" s="32">
        <v>0</v>
      </c>
      <c r="C8" s="32">
        <v>1</v>
      </c>
      <c r="D8" s="32">
        <v>1</v>
      </c>
      <c r="E8" s="32">
        <v>0</v>
      </c>
      <c r="G8" s="29">
        <v>6</v>
      </c>
    </row>
    <row r="9" spans="1:7" ht="20" customHeight="1" x14ac:dyDescent="0.2">
      <c r="A9" s="32" t="s">
        <v>104</v>
      </c>
      <c r="B9" s="32">
        <v>0</v>
      </c>
      <c r="C9" s="32">
        <v>1</v>
      </c>
      <c r="D9" s="32">
        <v>1</v>
      </c>
      <c r="E9" s="32">
        <v>1</v>
      </c>
      <c r="G9" s="29">
        <v>7</v>
      </c>
    </row>
    <row r="10" spans="1:7" ht="20" customHeight="1" x14ac:dyDescent="0.2">
      <c r="A10" s="32" t="s">
        <v>50</v>
      </c>
      <c r="B10" s="32">
        <v>1</v>
      </c>
      <c r="C10" s="32">
        <v>0</v>
      </c>
      <c r="D10" s="32">
        <v>0</v>
      </c>
      <c r="E10" s="32">
        <v>0</v>
      </c>
      <c r="G10" s="29">
        <v>8</v>
      </c>
    </row>
    <row r="11" spans="1:7" ht="20" customHeight="1" x14ac:dyDescent="0.2">
      <c r="A11" s="32" t="s">
        <v>53</v>
      </c>
      <c r="B11" s="32">
        <v>1</v>
      </c>
      <c r="C11" s="32">
        <v>0</v>
      </c>
      <c r="D11" s="32">
        <v>0</v>
      </c>
      <c r="E11" s="32">
        <v>1</v>
      </c>
      <c r="G11" s="29">
        <v>9</v>
      </c>
    </row>
    <row r="12" spans="1:7" ht="20" customHeight="1" x14ac:dyDescent="0.2">
      <c r="A12" s="32" t="s">
        <v>105</v>
      </c>
      <c r="B12" s="32">
        <v>1</v>
      </c>
      <c r="C12" s="32">
        <v>0</v>
      </c>
      <c r="D12" s="32">
        <v>1</v>
      </c>
      <c r="E12" s="32">
        <v>0</v>
      </c>
      <c r="G12" s="29">
        <v>10</v>
      </c>
    </row>
    <row r="13" spans="1:7" ht="20" customHeight="1" x14ac:dyDescent="0.2">
      <c r="A13" s="32" t="s">
        <v>106</v>
      </c>
      <c r="B13" s="32">
        <v>1</v>
      </c>
      <c r="C13" s="32">
        <v>0</v>
      </c>
      <c r="D13" s="32">
        <v>1</v>
      </c>
      <c r="E13" s="32">
        <v>1</v>
      </c>
      <c r="G13" s="29">
        <v>11</v>
      </c>
    </row>
    <row r="14" spans="1:7" ht="20" customHeight="1" x14ac:dyDescent="0.2">
      <c r="A14" s="32" t="s">
        <v>130</v>
      </c>
      <c r="B14" s="32">
        <v>1</v>
      </c>
      <c r="C14" s="32">
        <v>1</v>
      </c>
      <c r="D14" s="32">
        <v>0</v>
      </c>
      <c r="E14" s="32">
        <v>0</v>
      </c>
      <c r="G14" s="29">
        <v>12</v>
      </c>
    </row>
    <row r="15" spans="1:7" ht="20" customHeight="1" x14ac:dyDescent="0.2">
      <c r="A15" s="32" t="s">
        <v>60</v>
      </c>
      <c r="B15" s="32">
        <v>1</v>
      </c>
      <c r="C15" s="32">
        <v>1</v>
      </c>
      <c r="D15" s="32">
        <v>0</v>
      </c>
      <c r="E15" s="32">
        <v>1</v>
      </c>
      <c r="G15" s="29">
        <v>13</v>
      </c>
    </row>
    <row r="16" spans="1:7" ht="20" customHeight="1" x14ac:dyDescent="0.2">
      <c r="A16" s="32" t="s">
        <v>63</v>
      </c>
      <c r="B16" s="32">
        <v>1</v>
      </c>
      <c r="C16" s="32">
        <v>1</v>
      </c>
      <c r="D16" s="32">
        <v>1</v>
      </c>
      <c r="E16" s="32">
        <v>0</v>
      </c>
      <c r="G16" s="29">
        <v>14</v>
      </c>
    </row>
    <row r="17" spans="1:7" ht="20" customHeight="1" x14ac:dyDescent="0.2">
      <c r="A17" s="32" t="s">
        <v>66</v>
      </c>
      <c r="B17" s="32">
        <v>1</v>
      </c>
      <c r="C17" s="32">
        <v>1</v>
      </c>
      <c r="D17" s="32">
        <v>1</v>
      </c>
      <c r="E17" s="32">
        <v>1</v>
      </c>
      <c r="G17" s="29">
        <v>15</v>
      </c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89E10-5A2C-4344-A29F-EDE54F35675F}">
  <sheetPr>
    <tabColor rgb="FFFF0000"/>
  </sheetPr>
  <dimension ref="A1:P51"/>
  <sheetViews>
    <sheetView zoomScale="80" zoomScaleNormal="80" workbookViewId="0">
      <selection activeCell="D25" sqref="D25"/>
    </sheetView>
  </sheetViews>
  <sheetFormatPr baseColWidth="10" defaultRowHeight="17" x14ac:dyDescent="0.25"/>
  <cols>
    <col min="1" max="1" width="26.83203125" style="1" customWidth="1"/>
    <col min="2" max="2" width="6.83203125" style="1" customWidth="1"/>
    <col min="3" max="4" width="13.6640625" style="1" customWidth="1"/>
    <col min="5" max="12" width="5.83203125" style="1" customWidth="1"/>
    <col min="13" max="20" width="13.83203125" style="1" customWidth="1"/>
    <col min="21" max="21" width="10.83203125" style="1"/>
    <col min="22" max="22" width="10.83203125" style="1" customWidth="1"/>
    <col min="23" max="16384" width="10.83203125" style="1"/>
  </cols>
  <sheetData>
    <row r="1" spans="1:16" x14ac:dyDescent="0.25">
      <c r="A1" s="13" t="s">
        <v>96</v>
      </c>
      <c r="B1" s="13" t="s">
        <v>97</v>
      </c>
      <c r="C1" s="13" t="s">
        <v>2</v>
      </c>
      <c r="D1" s="13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 t="e">
        <f t="shared" ref="A2:A16" si="0">IF(M2="","",""""&amp;M2&amp;"""")&amp;IF(A3="","",",")</f>
        <v>#REF!</v>
      </c>
      <c r="B2" s="13">
        <v>0</v>
      </c>
      <c r="C2" s="14" t="s">
        <v>123</v>
      </c>
      <c r="D2" s="15">
        <v>1</v>
      </c>
      <c r="E2" s="13" t="e">
        <f>IF($C2="","",VLOOKUP($C2,[0]!ISA_8_R_table,COLUMN(E$1),FALSE))</f>
        <v>#REF!</v>
      </c>
      <c r="F2" s="13" t="e">
        <f>IF($C2="","",VLOOKUP($C2,[0]!ISA_8_R_table,COLUMN(F$1),FALSE))</f>
        <v>#REF!</v>
      </c>
      <c r="G2" s="13" t="e">
        <f>IF($C2="","",VLOOKUP($C2,[0]!ISA_8_R_table,COLUMN(G$1),FALSE))</f>
        <v>#REF!</v>
      </c>
      <c r="H2" s="13" t="e">
        <f>IF($C2="","",VLOOKUP($C2,[0]!ISA_8_R_table,COLUMN(H$1),FALSE))</f>
        <v>#REF!</v>
      </c>
      <c r="I2" s="13">
        <f t="shared" ref="I2:I33" si="1">IF($D2="","",MOD(MROUND(($D2-J2*4-K2*2-L2)/8,1),2))</f>
        <v>0</v>
      </c>
      <c r="J2" s="13">
        <f t="shared" ref="J2:J33" si="2">IF($D2="","",MOD(MROUND(($D2-K2*2-L2)/4,1),2))</f>
        <v>0</v>
      </c>
      <c r="K2" s="13">
        <f>IF($D2="","",MOD(MROUND(($D2-L2)/2,1),2))</f>
        <v>0</v>
      </c>
      <c r="L2" s="13">
        <f t="shared" ref="L2:L33" si="3">IF($D2="","",MOD($D2,2))</f>
        <v>1</v>
      </c>
      <c r="M2" s="13" t="e">
        <f>""&amp;E2&amp;F2&amp;G2&amp;H2&amp;I2&amp;J2&amp;K2&amp;L2&amp;""</f>
        <v>#REF!</v>
      </c>
      <c r="N2" s="13" t="e">
        <f>IF(LEN(BIN2HEX(M2))=1,"0"&amp;BIN2HEX(M2),BIN2HEX(M2))</f>
        <v>#REF!</v>
      </c>
    </row>
    <row r="3" spans="1:16" x14ac:dyDescent="0.25">
      <c r="A3" s="13" t="e">
        <f t="shared" si="0"/>
        <v>#REF!</v>
      </c>
      <c r="B3" s="13">
        <v>1</v>
      </c>
      <c r="C3" s="14" t="s">
        <v>131</v>
      </c>
      <c r="D3" s="15">
        <v>0</v>
      </c>
      <c r="E3" s="13" t="e">
        <f>IF($C3="","",VLOOKUP($C3,[0]!ISA_8_R_table,COLUMN(E$1),FALSE))</f>
        <v>#REF!</v>
      </c>
      <c r="F3" s="13" t="e">
        <f>IF($C3="","",VLOOKUP($C3,[0]!ISA_8_R_table,COLUMN(F$1),FALSE))</f>
        <v>#REF!</v>
      </c>
      <c r="G3" s="13" t="e">
        <f>IF($C3="","",VLOOKUP($C3,[0]!ISA_8_R_table,COLUMN(G$1),FALSE))</f>
        <v>#REF!</v>
      </c>
      <c r="H3" s="13" t="e">
        <f>IF($C3="","",VLOOKUP($C3,[0]!ISA_8_R_table,COLUMN(H$1),FALSE))</f>
        <v>#REF!</v>
      </c>
      <c r="I3" s="13">
        <f t="shared" si="1"/>
        <v>0</v>
      </c>
      <c r="J3" s="13">
        <f t="shared" si="2"/>
        <v>0</v>
      </c>
      <c r="K3" s="13">
        <f t="shared" ref="K3:K33" si="4">IF($D3="","",MOD(MROUND(($D3-L3)/2,1),2))</f>
        <v>0</v>
      </c>
      <c r="L3" s="13">
        <f t="shared" si="3"/>
        <v>0</v>
      </c>
      <c r="M3" s="13" t="e">
        <f t="shared" ref="M3:M33" si="5">""&amp;E3&amp;F3&amp;G3&amp;H3&amp;I3&amp;J3&amp;K3&amp;L3&amp;""</f>
        <v>#REF!</v>
      </c>
      <c r="N3" s="13" t="e">
        <f t="shared" ref="N3:N33" si="6">IF(LEN(BIN2HEX(M3))=1,"0"&amp;BIN2HEX(M3),BIN2HEX(M3))</f>
        <v>#REF!</v>
      </c>
    </row>
    <row r="4" spans="1:16" x14ac:dyDescent="0.25">
      <c r="A4" s="13" t="e">
        <f t="shared" si="0"/>
        <v>#REF!</v>
      </c>
      <c r="B4" s="13">
        <v>2</v>
      </c>
      <c r="C4" s="14" t="s">
        <v>105</v>
      </c>
      <c r="D4" s="15">
        <v>9</v>
      </c>
      <c r="E4" s="13" t="e">
        <f>IF($C4="","",VLOOKUP($C4,[0]!ISA_8_R_table,COLUMN(E$1),FALSE))</f>
        <v>#REF!</v>
      </c>
      <c r="F4" s="13" t="e">
        <f>IF($C4="","",VLOOKUP($C4,[0]!ISA_8_R_table,COLUMN(F$1),FALSE))</f>
        <v>#REF!</v>
      </c>
      <c r="G4" s="13" t="e">
        <f>IF($C4="","",VLOOKUP($C4,[0]!ISA_8_R_table,COLUMN(G$1),FALSE))</f>
        <v>#REF!</v>
      </c>
      <c r="H4" s="13" t="e">
        <f>IF($C4="","",VLOOKUP($C4,[0]!ISA_8_R_table,COLUMN(H$1),FALSE))</f>
        <v>#REF!</v>
      </c>
      <c r="I4" s="13">
        <f t="shared" si="1"/>
        <v>1</v>
      </c>
      <c r="J4" s="13">
        <f t="shared" si="2"/>
        <v>0</v>
      </c>
      <c r="K4" s="13">
        <f t="shared" si="4"/>
        <v>0</v>
      </c>
      <c r="L4" s="13">
        <f t="shared" si="3"/>
        <v>1</v>
      </c>
      <c r="M4" s="13" t="e">
        <f t="shared" si="5"/>
        <v>#REF!</v>
      </c>
      <c r="N4" s="13" t="e">
        <f t="shared" si="6"/>
        <v>#REF!</v>
      </c>
    </row>
    <row r="5" spans="1:16" x14ac:dyDescent="0.25">
      <c r="A5" s="13" t="e">
        <f t="shared" si="0"/>
        <v>#REF!</v>
      </c>
      <c r="B5" s="13">
        <v>3</v>
      </c>
      <c r="C5" s="14" t="s">
        <v>18</v>
      </c>
      <c r="D5" s="15">
        <v>0</v>
      </c>
      <c r="E5" s="13" t="e">
        <f>IF($C5="","",VLOOKUP($C5,[0]!ISA_8_R_table,COLUMN(E$1),FALSE))</f>
        <v>#REF!</v>
      </c>
      <c r="F5" s="13" t="e">
        <f>IF($C5="","",VLOOKUP($C5,[0]!ISA_8_R_table,COLUMN(F$1),FALSE))</f>
        <v>#REF!</v>
      </c>
      <c r="G5" s="13" t="e">
        <f>IF($C5="","",VLOOKUP($C5,[0]!ISA_8_R_table,COLUMN(G$1),FALSE))</f>
        <v>#REF!</v>
      </c>
      <c r="H5" s="13" t="e">
        <f>IF($C5="","",VLOOKUP($C5,[0]!ISA_8_R_table,COLUMN(H$1),FALSE))</f>
        <v>#REF!</v>
      </c>
      <c r="I5" s="13">
        <f t="shared" si="1"/>
        <v>0</v>
      </c>
      <c r="J5" s="13">
        <f t="shared" si="2"/>
        <v>0</v>
      </c>
      <c r="K5" s="13">
        <f t="shared" si="4"/>
        <v>0</v>
      </c>
      <c r="L5" s="13">
        <f t="shared" si="3"/>
        <v>0</v>
      </c>
      <c r="M5" s="13" t="e">
        <f t="shared" si="5"/>
        <v>#REF!</v>
      </c>
      <c r="N5" s="13" t="e">
        <f t="shared" si="6"/>
        <v>#REF!</v>
      </c>
    </row>
    <row r="6" spans="1:16" x14ac:dyDescent="0.25">
      <c r="A6" s="13" t="e">
        <f t="shared" si="0"/>
        <v>#REF!</v>
      </c>
      <c r="B6" s="13">
        <v>4</v>
      </c>
      <c r="C6" s="14" t="s">
        <v>18</v>
      </c>
      <c r="D6" s="15">
        <v>0</v>
      </c>
      <c r="E6" s="13" t="e">
        <f>IF($C6="","",VLOOKUP($C6,[0]!ISA_8_R_table,COLUMN(E$1),FALSE))</f>
        <v>#REF!</v>
      </c>
      <c r="F6" s="13" t="e">
        <f>IF($C6="","",VLOOKUP($C6,[0]!ISA_8_R_table,COLUMN(F$1),FALSE))</f>
        <v>#REF!</v>
      </c>
      <c r="G6" s="13" t="e">
        <f>IF($C6="","",VLOOKUP($C6,[0]!ISA_8_R_table,COLUMN(G$1),FALSE))</f>
        <v>#REF!</v>
      </c>
      <c r="H6" s="13" t="e">
        <f>IF($C6="","",VLOOKUP($C6,[0]!ISA_8_R_table,COLUMN(H$1),FALSE))</f>
        <v>#REF!</v>
      </c>
      <c r="I6" s="13">
        <f t="shared" si="1"/>
        <v>0</v>
      </c>
      <c r="J6" s="13">
        <f t="shared" si="2"/>
        <v>0</v>
      </c>
      <c r="K6" s="13">
        <f t="shared" si="4"/>
        <v>0</v>
      </c>
      <c r="L6" s="13">
        <f t="shared" si="3"/>
        <v>0</v>
      </c>
      <c r="M6" s="13" t="e">
        <f t="shared" si="5"/>
        <v>#REF!</v>
      </c>
      <c r="N6" s="13" t="e">
        <f t="shared" si="6"/>
        <v>#REF!</v>
      </c>
    </row>
    <row r="7" spans="1:16" x14ac:dyDescent="0.25">
      <c r="A7" s="13" t="e">
        <f t="shared" si="0"/>
        <v>#REF!</v>
      </c>
      <c r="B7" s="13">
        <v>5</v>
      </c>
      <c r="C7" s="14" t="s">
        <v>105</v>
      </c>
      <c r="D7" s="15">
        <v>4</v>
      </c>
      <c r="E7" s="13" t="e">
        <f>IF($C7="","",VLOOKUP($C7,[0]!ISA_8_R_table,COLUMN(E$1),FALSE))</f>
        <v>#REF!</v>
      </c>
      <c r="F7" s="13" t="e">
        <f>IF($C7="","",VLOOKUP($C7,[0]!ISA_8_R_table,COLUMN(F$1),FALSE))</f>
        <v>#REF!</v>
      </c>
      <c r="G7" s="13" t="e">
        <f>IF($C7="","",VLOOKUP($C7,[0]!ISA_8_R_table,COLUMN(G$1),FALSE))</f>
        <v>#REF!</v>
      </c>
      <c r="H7" s="13" t="e">
        <f>IF($C7="","",VLOOKUP($C7,[0]!ISA_8_R_table,COLUMN(H$1),FALSE))</f>
        <v>#REF!</v>
      </c>
      <c r="I7" s="13">
        <f t="shared" si="1"/>
        <v>0</v>
      </c>
      <c r="J7" s="13">
        <f t="shared" si="2"/>
        <v>1</v>
      </c>
      <c r="K7" s="13">
        <f t="shared" si="4"/>
        <v>0</v>
      </c>
      <c r="L7" s="13">
        <f t="shared" si="3"/>
        <v>0</v>
      </c>
      <c r="M7" s="13" t="e">
        <f t="shared" si="5"/>
        <v>#REF!</v>
      </c>
      <c r="N7" s="13" t="e">
        <f t="shared" si="6"/>
        <v>#REF!</v>
      </c>
    </row>
    <row r="8" spans="1:16" x14ac:dyDescent="0.25">
      <c r="A8" s="13" t="e">
        <f t="shared" si="0"/>
        <v>#REF!</v>
      </c>
      <c r="B8" s="13">
        <v>6</v>
      </c>
      <c r="C8" s="14" t="s">
        <v>18</v>
      </c>
      <c r="D8" s="15">
        <v>0</v>
      </c>
      <c r="E8" s="13" t="e">
        <f>IF($C8="","",VLOOKUP($C8,[0]!ISA_8_R_table,COLUMN(E$1),FALSE))</f>
        <v>#REF!</v>
      </c>
      <c r="F8" s="13" t="e">
        <f>IF($C8="","",VLOOKUP($C8,[0]!ISA_8_R_table,COLUMN(F$1),FALSE))</f>
        <v>#REF!</v>
      </c>
      <c r="G8" s="13" t="e">
        <f>IF($C8="","",VLOOKUP($C8,[0]!ISA_8_R_table,COLUMN(G$1),FALSE))</f>
        <v>#REF!</v>
      </c>
      <c r="H8" s="13" t="e">
        <f>IF($C8="","",VLOOKUP($C8,[0]!ISA_8_R_table,COLUMN(H$1),FALSE))</f>
        <v>#REF!</v>
      </c>
      <c r="I8" s="13">
        <f t="shared" si="1"/>
        <v>0</v>
      </c>
      <c r="J8" s="13">
        <f t="shared" si="2"/>
        <v>0</v>
      </c>
      <c r="K8" s="13">
        <f t="shared" si="4"/>
        <v>0</v>
      </c>
      <c r="L8" s="13">
        <f t="shared" si="3"/>
        <v>0</v>
      </c>
      <c r="M8" s="13" t="e">
        <f t="shared" si="5"/>
        <v>#REF!</v>
      </c>
      <c r="N8" s="13" t="e">
        <f t="shared" si="6"/>
        <v>#REF!</v>
      </c>
    </row>
    <row r="9" spans="1:16" x14ac:dyDescent="0.25">
      <c r="A9" s="13" t="e">
        <f t="shared" si="0"/>
        <v>#REF!</v>
      </c>
      <c r="B9" s="13">
        <v>7</v>
      </c>
      <c r="C9" s="14" t="s">
        <v>18</v>
      </c>
      <c r="D9" s="15">
        <v>0</v>
      </c>
      <c r="E9" s="13" t="e">
        <f>IF($C9="","",VLOOKUP($C9,[0]!ISA_8_R_table,COLUMN(E$1),FALSE))</f>
        <v>#REF!</v>
      </c>
      <c r="F9" s="13" t="e">
        <f>IF($C9="","",VLOOKUP($C9,[0]!ISA_8_R_table,COLUMN(F$1),FALSE))</f>
        <v>#REF!</v>
      </c>
      <c r="G9" s="13" t="e">
        <f>IF($C9="","",VLOOKUP($C9,[0]!ISA_8_R_table,COLUMN(G$1),FALSE))</f>
        <v>#REF!</v>
      </c>
      <c r="H9" s="13" t="e">
        <f>IF($C9="","",VLOOKUP($C9,[0]!ISA_8_R_table,COLUMN(H$1),FALSE))</f>
        <v>#REF!</v>
      </c>
      <c r="I9" s="13">
        <f t="shared" si="1"/>
        <v>0</v>
      </c>
      <c r="J9" s="13">
        <f t="shared" si="2"/>
        <v>0</v>
      </c>
      <c r="K9" s="13">
        <f t="shared" si="4"/>
        <v>0</v>
      </c>
      <c r="L9" s="13">
        <f t="shared" si="3"/>
        <v>0</v>
      </c>
      <c r="M9" s="13" t="e">
        <f t="shared" si="5"/>
        <v>#REF!</v>
      </c>
      <c r="N9" s="13" t="e">
        <f t="shared" si="6"/>
        <v>#REF!</v>
      </c>
    </row>
    <row r="10" spans="1:16" x14ac:dyDescent="0.25">
      <c r="A10" s="13" t="e">
        <f t="shared" si="0"/>
        <v>#REF!</v>
      </c>
      <c r="B10" s="13">
        <v>8</v>
      </c>
      <c r="C10" s="14" t="s">
        <v>115</v>
      </c>
      <c r="D10" s="15">
        <v>0</v>
      </c>
      <c r="E10" s="13" t="e">
        <f>IF($C10="","",VLOOKUP($C10,[0]!ISA_8_R_table,COLUMN(E$1),FALSE))</f>
        <v>#REF!</v>
      </c>
      <c r="F10" s="13" t="e">
        <f>IF($C10="","",VLOOKUP($C10,[0]!ISA_8_R_table,COLUMN(F$1),FALSE))</f>
        <v>#REF!</v>
      </c>
      <c r="G10" s="13" t="e">
        <f>IF($C10="","",VLOOKUP($C10,[0]!ISA_8_R_table,COLUMN(G$1),FALSE))</f>
        <v>#REF!</v>
      </c>
      <c r="H10" s="13" t="e">
        <f>IF($C10="","",VLOOKUP($C10,[0]!ISA_8_R_table,COLUMN(H$1),FALSE))</f>
        <v>#REF!</v>
      </c>
      <c r="I10" s="13">
        <f t="shared" si="1"/>
        <v>0</v>
      </c>
      <c r="J10" s="13">
        <f t="shared" si="2"/>
        <v>0</v>
      </c>
      <c r="K10" s="13">
        <f t="shared" si="4"/>
        <v>0</v>
      </c>
      <c r="L10" s="13">
        <f t="shared" si="3"/>
        <v>0</v>
      </c>
      <c r="M10" s="13" t="e">
        <f t="shared" si="5"/>
        <v>#REF!</v>
      </c>
      <c r="N10" s="13" t="e">
        <f t="shared" si="6"/>
        <v>#REF!</v>
      </c>
    </row>
    <row r="11" spans="1:16" x14ac:dyDescent="0.25">
      <c r="A11" s="13" t="e">
        <f t="shared" si="0"/>
        <v>#REF!</v>
      </c>
      <c r="B11" s="13">
        <v>9</v>
      </c>
      <c r="C11" s="14" t="s">
        <v>18</v>
      </c>
      <c r="D11" s="15">
        <v>0</v>
      </c>
      <c r="E11" s="13" t="e">
        <f>IF($C11="","",VLOOKUP($C11,[0]!ISA_8_R_table,COLUMN(E$1),FALSE))</f>
        <v>#REF!</v>
      </c>
      <c r="F11" s="13" t="e">
        <f>IF($C11="","",VLOOKUP($C11,[0]!ISA_8_R_table,COLUMN(F$1),FALSE))</f>
        <v>#REF!</v>
      </c>
      <c r="G11" s="13" t="e">
        <f>IF($C11="","",VLOOKUP($C11,[0]!ISA_8_R_table,COLUMN(G$1),FALSE))</f>
        <v>#REF!</v>
      </c>
      <c r="H11" s="13" t="e">
        <f>IF($C11="","",VLOOKUP($C11,[0]!ISA_8_R_table,COLUMN(H$1),FALSE))</f>
        <v>#REF!</v>
      </c>
      <c r="I11" s="13">
        <f t="shared" si="1"/>
        <v>0</v>
      </c>
      <c r="J11" s="13">
        <f t="shared" si="2"/>
        <v>0</v>
      </c>
      <c r="K11" s="13">
        <f t="shared" si="4"/>
        <v>0</v>
      </c>
      <c r="L11" s="13">
        <f t="shared" si="3"/>
        <v>0</v>
      </c>
      <c r="M11" s="13" t="e">
        <f t="shared" si="5"/>
        <v>#REF!</v>
      </c>
      <c r="N11" s="13" t="e">
        <f t="shared" si="6"/>
        <v>#REF!</v>
      </c>
    </row>
    <row r="12" spans="1:16" x14ac:dyDescent="0.25">
      <c r="A12" s="13" t="e">
        <f t="shared" si="0"/>
        <v>#REF!</v>
      </c>
      <c r="B12" s="13">
        <v>10</v>
      </c>
      <c r="C12" s="14" t="s">
        <v>18</v>
      </c>
      <c r="D12" s="15">
        <v>0</v>
      </c>
      <c r="E12" s="13" t="e">
        <f>IF($C12="","",VLOOKUP($C12,[0]!ISA_8_R_table,COLUMN(E$1),FALSE))</f>
        <v>#REF!</v>
      </c>
      <c r="F12" s="13" t="e">
        <f>IF($C12="","",VLOOKUP($C12,[0]!ISA_8_R_table,COLUMN(F$1),FALSE))</f>
        <v>#REF!</v>
      </c>
      <c r="G12" s="13" t="e">
        <f>IF($C12="","",VLOOKUP($C12,[0]!ISA_8_R_table,COLUMN(G$1),FALSE))</f>
        <v>#REF!</v>
      </c>
      <c r="H12" s="13" t="e">
        <f>IF($C12="","",VLOOKUP($C12,[0]!ISA_8_R_table,COLUMN(H$1),FALSE))</f>
        <v>#REF!</v>
      </c>
      <c r="I12" s="13">
        <f t="shared" si="1"/>
        <v>0</v>
      </c>
      <c r="J12" s="13">
        <f t="shared" si="2"/>
        <v>0</v>
      </c>
      <c r="K12" s="13">
        <f t="shared" si="4"/>
        <v>0</v>
      </c>
      <c r="L12" s="13">
        <f t="shared" si="3"/>
        <v>0</v>
      </c>
      <c r="M12" s="13" t="e">
        <f t="shared" si="5"/>
        <v>#REF!</v>
      </c>
      <c r="N12" s="13" t="e">
        <f t="shared" si="6"/>
        <v>#REF!</v>
      </c>
    </row>
    <row r="13" spans="1:16" x14ac:dyDescent="0.25">
      <c r="A13" s="13" t="e">
        <f t="shared" si="0"/>
        <v>#REF!</v>
      </c>
      <c r="B13" s="13">
        <v>11</v>
      </c>
      <c r="C13" s="14" t="s">
        <v>50</v>
      </c>
      <c r="D13" s="15">
        <v>13</v>
      </c>
      <c r="E13" s="13" t="e">
        <f>IF($C13="","",VLOOKUP($C13,[0]!ISA_8_R_table,COLUMN(E$1),FALSE))</f>
        <v>#REF!</v>
      </c>
      <c r="F13" s="13" t="e">
        <f>IF($C13="","",VLOOKUP($C13,[0]!ISA_8_R_table,COLUMN(F$1),FALSE))</f>
        <v>#REF!</v>
      </c>
      <c r="G13" s="13" t="e">
        <f>IF($C13="","",VLOOKUP($C13,[0]!ISA_8_R_table,COLUMN(G$1),FALSE))</f>
        <v>#REF!</v>
      </c>
      <c r="H13" s="13" t="e">
        <f>IF($C13="","",VLOOKUP($C13,[0]!ISA_8_R_table,COLUMN(H$1),FALSE))</f>
        <v>#REF!</v>
      </c>
      <c r="I13" s="13">
        <f t="shared" si="1"/>
        <v>1</v>
      </c>
      <c r="J13" s="13">
        <f t="shared" si="2"/>
        <v>1</v>
      </c>
      <c r="K13" s="13">
        <f t="shared" si="4"/>
        <v>0</v>
      </c>
      <c r="L13" s="13">
        <f t="shared" si="3"/>
        <v>1</v>
      </c>
      <c r="M13" s="13" t="e">
        <f t="shared" si="5"/>
        <v>#REF!</v>
      </c>
      <c r="N13" s="13" t="e">
        <f t="shared" si="6"/>
        <v>#REF!</v>
      </c>
    </row>
    <row r="14" spans="1:16" x14ac:dyDescent="0.25">
      <c r="A14" s="13" t="e">
        <f t="shared" si="0"/>
        <v>#REF!</v>
      </c>
      <c r="B14" s="13">
        <v>12</v>
      </c>
      <c r="C14" s="14" t="s">
        <v>131</v>
      </c>
      <c r="D14" s="15">
        <v>0</v>
      </c>
      <c r="E14" s="13" t="e">
        <f>IF($C14="","",VLOOKUP($C14,[0]!ISA_8_R_table,COLUMN(E$1),FALSE))</f>
        <v>#REF!</v>
      </c>
      <c r="F14" s="13" t="e">
        <f>IF($C14="","",VLOOKUP($C14,[0]!ISA_8_R_table,COLUMN(F$1),FALSE))</f>
        <v>#REF!</v>
      </c>
      <c r="G14" s="13" t="e">
        <f>IF($C14="","",VLOOKUP($C14,[0]!ISA_8_R_table,COLUMN(G$1),FALSE))</f>
        <v>#REF!</v>
      </c>
      <c r="H14" s="13" t="e">
        <f>IF($C14="","",VLOOKUP($C14,[0]!ISA_8_R_table,COLUMN(H$1),FALSE))</f>
        <v>#REF!</v>
      </c>
      <c r="I14" s="13">
        <f t="shared" si="1"/>
        <v>0</v>
      </c>
      <c r="J14" s="13">
        <f t="shared" si="2"/>
        <v>0</v>
      </c>
      <c r="K14" s="13">
        <f t="shared" si="4"/>
        <v>0</v>
      </c>
      <c r="L14" s="13">
        <f t="shared" si="3"/>
        <v>0</v>
      </c>
      <c r="M14" s="13" t="e">
        <f t="shared" si="5"/>
        <v>#REF!</v>
      </c>
      <c r="N14" s="13" t="e">
        <f t="shared" si="6"/>
        <v>#REF!</v>
      </c>
    </row>
    <row r="15" spans="1:16" x14ac:dyDescent="0.25">
      <c r="A15" s="13" t="e">
        <f t="shared" si="0"/>
        <v>#REF!</v>
      </c>
      <c r="B15" s="13">
        <v>13</v>
      </c>
      <c r="C15" s="14" t="s">
        <v>106</v>
      </c>
      <c r="D15" s="15">
        <v>0</v>
      </c>
      <c r="E15" s="13" t="e">
        <f>IF($C15="","",VLOOKUP($C15,[0]!ISA_8_R_table,COLUMN(E$1),FALSE))</f>
        <v>#REF!</v>
      </c>
      <c r="F15" s="13" t="e">
        <f>IF($C15="","",VLOOKUP($C15,[0]!ISA_8_R_table,COLUMN(F$1),FALSE))</f>
        <v>#REF!</v>
      </c>
      <c r="G15" s="13" t="e">
        <f>IF($C15="","",VLOOKUP($C15,[0]!ISA_8_R_table,COLUMN(G$1),FALSE))</f>
        <v>#REF!</v>
      </c>
      <c r="H15" s="13" t="e">
        <f>IF($C15="","",VLOOKUP($C15,[0]!ISA_8_R_table,COLUMN(H$1),FALSE))</f>
        <v>#REF!</v>
      </c>
      <c r="I15" s="13">
        <f t="shared" si="1"/>
        <v>0</v>
      </c>
      <c r="J15" s="13">
        <f t="shared" si="2"/>
        <v>0</v>
      </c>
      <c r="K15" s="13">
        <f t="shared" si="4"/>
        <v>0</v>
      </c>
      <c r="L15" s="13">
        <f t="shared" si="3"/>
        <v>0</v>
      </c>
      <c r="M15" s="13" t="e">
        <f t="shared" si="5"/>
        <v>#REF!</v>
      </c>
      <c r="N15" s="13" t="e">
        <f t="shared" si="6"/>
        <v>#REF!</v>
      </c>
    </row>
    <row r="16" spans="1:16" x14ac:dyDescent="0.25">
      <c r="A16" s="13" t="e">
        <f t="shared" si="0"/>
        <v>#REF!</v>
      </c>
      <c r="B16" s="13">
        <v>14</v>
      </c>
      <c r="C16" s="14" t="s">
        <v>18</v>
      </c>
      <c r="D16" s="15">
        <v>0</v>
      </c>
      <c r="E16" s="13" t="e">
        <f>IF($C16="","",VLOOKUP($C16,[0]!ISA_8_R_table,COLUMN(E$1),FALSE))</f>
        <v>#REF!</v>
      </c>
      <c r="F16" s="13" t="e">
        <f>IF($C16="","",VLOOKUP($C16,[0]!ISA_8_R_table,COLUMN(F$1),FALSE))</f>
        <v>#REF!</v>
      </c>
      <c r="G16" s="13" t="e">
        <f>IF($C16="","",VLOOKUP($C16,[0]!ISA_8_R_table,COLUMN(G$1),FALSE))</f>
        <v>#REF!</v>
      </c>
      <c r="H16" s="13" t="e">
        <f>IF($C16="","",VLOOKUP($C16,[0]!ISA_8_R_table,COLUMN(H$1),FALSE))</f>
        <v>#REF!</v>
      </c>
      <c r="I16" s="13">
        <f t="shared" si="1"/>
        <v>0</v>
      </c>
      <c r="J16" s="13">
        <f t="shared" si="2"/>
        <v>0</v>
      </c>
      <c r="K16" s="13">
        <f t="shared" si="4"/>
        <v>0</v>
      </c>
      <c r="L16" s="13">
        <f t="shared" si="3"/>
        <v>0</v>
      </c>
      <c r="M16" s="13" t="e">
        <f t="shared" si="5"/>
        <v>#REF!</v>
      </c>
      <c r="N16" s="13" t="e">
        <f t="shared" si="6"/>
        <v>#REF!</v>
      </c>
      <c r="P16" s="8"/>
    </row>
    <row r="17" spans="1:14" x14ac:dyDescent="0.25">
      <c r="A17" s="13" t="e">
        <f>IF(M17="","",""""&amp;M17&amp;"""")</f>
        <v>#REF!</v>
      </c>
      <c r="B17" s="13">
        <v>15</v>
      </c>
      <c r="C17" s="14" t="s">
        <v>18</v>
      </c>
      <c r="D17" s="15">
        <v>0</v>
      </c>
      <c r="E17" s="13" t="e">
        <f>IF($C17="","",VLOOKUP($C17,[0]!ISA_8_R_table,COLUMN(E$1),FALSE))</f>
        <v>#REF!</v>
      </c>
      <c r="F17" s="13" t="e">
        <f>IF($C17="","",VLOOKUP($C17,[0]!ISA_8_R_table,COLUMN(F$1),FALSE))</f>
        <v>#REF!</v>
      </c>
      <c r="G17" s="13" t="e">
        <f>IF($C17="","",VLOOKUP($C17,[0]!ISA_8_R_table,COLUMN(G$1),FALSE))</f>
        <v>#REF!</v>
      </c>
      <c r="H17" s="13" t="e">
        <f>IF($C17="","",VLOOKUP($C17,[0]!ISA_8_R_table,COLUMN(H$1),FALSE))</f>
        <v>#REF!</v>
      </c>
      <c r="I17" s="13">
        <f t="shared" si="1"/>
        <v>0</v>
      </c>
      <c r="J17" s="13">
        <f t="shared" si="2"/>
        <v>0</v>
      </c>
      <c r="K17" s="13">
        <f t="shared" si="4"/>
        <v>0</v>
      </c>
      <c r="L17" s="13">
        <f t="shared" si="3"/>
        <v>0</v>
      </c>
      <c r="M17" s="13" t="e">
        <f t="shared" si="5"/>
        <v>#REF!</v>
      </c>
      <c r="N17" s="13" t="e">
        <f t="shared" si="6"/>
        <v>#REF!</v>
      </c>
    </row>
    <row r="18" spans="1:14" x14ac:dyDescent="0.25">
      <c r="A18" s="13" t="e">
        <f t="shared" ref="A18:A33" si="7">IF(M18="","",""""&amp;M18&amp;"""")</f>
        <v>#REF!</v>
      </c>
      <c r="B18" s="13">
        <v>16</v>
      </c>
      <c r="C18" s="14" t="s">
        <v>50</v>
      </c>
      <c r="D18" s="15">
        <v>13</v>
      </c>
      <c r="E18" s="13" t="e">
        <f>IF($C18="","",VLOOKUP($C18,[0]!ISA_8_R_table,COLUMN(E$1),FALSE))</f>
        <v>#REF!</v>
      </c>
      <c r="F18" s="13" t="e">
        <f>IF($C18="","",VLOOKUP($C18,[0]!ISA_8_R_table,COLUMN(F$1),FALSE))</f>
        <v>#REF!</v>
      </c>
      <c r="G18" s="13" t="e">
        <f>IF($C18="","",VLOOKUP($C18,[0]!ISA_8_R_table,COLUMN(G$1),FALSE))</f>
        <v>#REF!</v>
      </c>
      <c r="H18" s="13" t="e">
        <f>IF($C18="","",VLOOKUP($C18,[0]!ISA_8_R_table,COLUMN(H$1),FALSE))</f>
        <v>#REF!</v>
      </c>
      <c r="I18" s="13">
        <f t="shared" si="1"/>
        <v>1</v>
      </c>
      <c r="J18" s="13">
        <f t="shared" si="2"/>
        <v>1</v>
      </c>
      <c r="K18" s="13">
        <f t="shared" si="4"/>
        <v>0</v>
      </c>
      <c r="L18" s="13">
        <f t="shared" si="3"/>
        <v>1</v>
      </c>
      <c r="M18" s="13" t="e">
        <f t="shared" si="5"/>
        <v>#REF!</v>
      </c>
      <c r="N18" s="13" t="e">
        <f t="shared" si="6"/>
        <v>#REF!</v>
      </c>
    </row>
    <row r="19" spans="1:14" x14ac:dyDescent="0.25">
      <c r="A19" s="13" t="e">
        <f t="shared" si="7"/>
        <v>#REF!</v>
      </c>
      <c r="B19" s="13">
        <v>17</v>
      </c>
      <c r="C19" s="14" t="s">
        <v>131</v>
      </c>
      <c r="D19" s="15">
        <v>0</v>
      </c>
      <c r="E19" s="13" t="e">
        <f>IF($C19="","",VLOOKUP($C19,[0]!ISA_8_R_table,COLUMN(E$1),FALSE))</f>
        <v>#REF!</v>
      </c>
      <c r="F19" s="13" t="e">
        <f>IF($C19="","",VLOOKUP($C19,[0]!ISA_8_R_table,COLUMN(F$1),FALSE))</f>
        <v>#REF!</v>
      </c>
      <c r="G19" s="13" t="e">
        <f>IF($C19="","",VLOOKUP($C19,[0]!ISA_8_R_table,COLUMN(G$1),FALSE))</f>
        <v>#REF!</v>
      </c>
      <c r="H19" s="13" t="e">
        <f>IF($C19="","",VLOOKUP($C19,[0]!ISA_8_R_table,COLUMN(H$1),FALSE))</f>
        <v>#REF!</v>
      </c>
      <c r="I19" s="13">
        <f t="shared" si="1"/>
        <v>0</v>
      </c>
      <c r="J19" s="13">
        <f t="shared" si="2"/>
        <v>0</v>
      </c>
      <c r="K19" s="13">
        <f t="shared" si="4"/>
        <v>0</v>
      </c>
      <c r="L19" s="13">
        <f t="shared" si="3"/>
        <v>0</v>
      </c>
      <c r="M19" s="13" t="e">
        <f t="shared" si="5"/>
        <v>#REF!</v>
      </c>
      <c r="N19" s="13" t="e">
        <f t="shared" si="6"/>
        <v>#REF!</v>
      </c>
    </row>
    <row r="20" spans="1:14" x14ac:dyDescent="0.25">
      <c r="A20" s="13" t="e">
        <f t="shared" si="7"/>
        <v>#REF!</v>
      </c>
      <c r="B20" s="13">
        <v>18</v>
      </c>
      <c r="C20" s="14" t="s">
        <v>106</v>
      </c>
      <c r="D20" s="15">
        <v>0</v>
      </c>
      <c r="E20" s="13" t="e">
        <f>IF($C20="","",VLOOKUP($C20,[0]!ISA_8_R_table,COLUMN(E$1),FALSE))</f>
        <v>#REF!</v>
      </c>
      <c r="F20" s="13" t="e">
        <f>IF($C20="","",VLOOKUP($C20,[0]!ISA_8_R_table,COLUMN(F$1),FALSE))</f>
        <v>#REF!</v>
      </c>
      <c r="G20" s="13" t="e">
        <f>IF($C20="","",VLOOKUP($C20,[0]!ISA_8_R_table,COLUMN(G$1),FALSE))</f>
        <v>#REF!</v>
      </c>
      <c r="H20" s="13" t="e">
        <f>IF($C20="","",VLOOKUP($C20,[0]!ISA_8_R_table,COLUMN(H$1),FALSE))</f>
        <v>#REF!</v>
      </c>
      <c r="I20" s="13">
        <f t="shared" si="1"/>
        <v>0</v>
      </c>
      <c r="J20" s="13">
        <f t="shared" si="2"/>
        <v>0</v>
      </c>
      <c r="K20" s="13">
        <f t="shared" si="4"/>
        <v>0</v>
      </c>
      <c r="L20" s="13">
        <f t="shared" si="3"/>
        <v>0</v>
      </c>
      <c r="M20" s="13" t="e">
        <f t="shared" si="5"/>
        <v>#REF!</v>
      </c>
      <c r="N20" s="13" t="e">
        <f t="shared" si="6"/>
        <v>#REF!</v>
      </c>
    </row>
    <row r="21" spans="1:14" x14ac:dyDescent="0.25">
      <c r="A21" s="13" t="e">
        <f t="shared" si="7"/>
        <v>#REF!</v>
      </c>
      <c r="B21" s="13">
        <v>19</v>
      </c>
      <c r="C21" s="14" t="s">
        <v>18</v>
      </c>
      <c r="D21" s="15">
        <v>0</v>
      </c>
      <c r="E21" s="13" t="e">
        <f>IF($C21="","",VLOOKUP($C21,[0]!ISA_8_R_table,COLUMN(E$1),FALSE))</f>
        <v>#REF!</v>
      </c>
      <c r="F21" s="13" t="e">
        <f>IF($C21="","",VLOOKUP($C21,[0]!ISA_8_R_table,COLUMN(F$1),FALSE))</f>
        <v>#REF!</v>
      </c>
      <c r="G21" s="13" t="e">
        <f>IF($C21="","",VLOOKUP($C21,[0]!ISA_8_R_table,COLUMN(G$1),FALSE))</f>
        <v>#REF!</v>
      </c>
      <c r="H21" s="13" t="e">
        <f>IF($C21="","",VLOOKUP($C21,[0]!ISA_8_R_table,COLUMN(H$1),FALSE))</f>
        <v>#REF!</v>
      </c>
      <c r="I21" s="13">
        <f t="shared" si="1"/>
        <v>0</v>
      </c>
      <c r="J21" s="13">
        <f t="shared" si="2"/>
        <v>0</v>
      </c>
      <c r="K21" s="13">
        <f t="shared" si="4"/>
        <v>0</v>
      </c>
      <c r="L21" s="13">
        <f t="shared" si="3"/>
        <v>0</v>
      </c>
      <c r="M21" s="13" t="e">
        <f t="shared" si="5"/>
        <v>#REF!</v>
      </c>
      <c r="N21" s="13" t="e">
        <f t="shared" si="6"/>
        <v>#REF!</v>
      </c>
    </row>
    <row r="22" spans="1:14" x14ac:dyDescent="0.25">
      <c r="A22" s="13" t="e">
        <f t="shared" si="7"/>
        <v>#REF!</v>
      </c>
      <c r="B22" s="13">
        <v>20</v>
      </c>
      <c r="C22" s="14" t="s">
        <v>18</v>
      </c>
      <c r="D22" s="15">
        <v>0</v>
      </c>
      <c r="E22" s="13" t="e">
        <f>IF($C22="","",VLOOKUP($C22,[0]!ISA_8_R_table,COLUMN(E$1),FALSE))</f>
        <v>#REF!</v>
      </c>
      <c r="F22" s="13" t="e">
        <f>IF($C22="","",VLOOKUP($C22,[0]!ISA_8_R_table,COLUMN(F$1),FALSE))</f>
        <v>#REF!</v>
      </c>
      <c r="G22" s="13" t="e">
        <f>IF($C22="","",VLOOKUP($C22,[0]!ISA_8_R_table,COLUMN(G$1),FALSE))</f>
        <v>#REF!</v>
      </c>
      <c r="H22" s="13" t="e">
        <f>IF($C22="","",VLOOKUP($C22,[0]!ISA_8_R_table,COLUMN(H$1),FALSE))</f>
        <v>#REF!</v>
      </c>
      <c r="I22" s="13">
        <f t="shared" si="1"/>
        <v>0</v>
      </c>
      <c r="J22" s="13">
        <f t="shared" si="2"/>
        <v>0</v>
      </c>
      <c r="K22" s="13">
        <f t="shared" si="4"/>
        <v>0</v>
      </c>
      <c r="L22" s="13">
        <f t="shared" si="3"/>
        <v>0</v>
      </c>
      <c r="M22" s="13" t="e">
        <f t="shared" si="5"/>
        <v>#REF!</v>
      </c>
      <c r="N22" s="13" t="e">
        <f t="shared" si="6"/>
        <v>#REF!</v>
      </c>
    </row>
    <row r="23" spans="1:14" x14ac:dyDescent="0.25">
      <c r="A23" s="13" t="e">
        <f t="shared" si="7"/>
        <v>#REF!</v>
      </c>
      <c r="B23" s="13">
        <v>21</v>
      </c>
      <c r="C23" s="14" t="s">
        <v>18</v>
      </c>
      <c r="D23" s="15">
        <v>0</v>
      </c>
      <c r="E23" s="13" t="e">
        <f>IF($C23="","",VLOOKUP($C23,[0]!ISA_8_R_table,COLUMN(E$1),FALSE))</f>
        <v>#REF!</v>
      </c>
      <c r="F23" s="13" t="e">
        <f>IF($C23="","",VLOOKUP($C23,[0]!ISA_8_R_table,COLUMN(F$1),FALSE))</f>
        <v>#REF!</v>
      </c>
      <c r="G23" s="13" t="e">
        <f>IF($C23="","",VLOOKUP($C23,[0]!ISA_8_R_table,COLUMN(G$1),FALSE))</f>
        <v>#REF!</v>
      </c>
      <c r="H23" s="13" t="e">
        <f>IF($C23="","",VLOOKUP($C23,[0]!ISA_8_R_table,COLUMN(H$1),FALSE))</f>
        <v>#REF!</v>
      </c>
      <c r="I23" s="13">
        <f t="shared" si="1"/>
        <v>0</v>
      </c>
      <c r="J23" s="13">
        <f t="shared" si="2"/>
        <v>0</v>
      </c>
      <c r="K23" s="13">
        <f t="shared" si="4"/>
        <v>0</v>
      </c>
      <c r="L23" s="13">
        <f t="shared" si="3"/>
        <v>0</v>
      </c>
      <c r="M23" s="13" t="e">
        <f t="shared" si="5"/>
        <v>#REF!</v>
      </c>
      <c r="N23" s="13" t="e">
        <f t="shared" si="6"/>
        <v>#REF!</v>
      </c>
    </row>
    <row r="24" spans="1:14" x14ac:dyDescent="0.25">
      <c r="A24" s="13" t="e">
        <f t="shared" si="7"/>
        <v>#REF!</v>
      </c>
      <c r="B24" s="13">
        <v>22</v>
      </c>
      <c r="C24" s="14" t="s">
        <v>18</v>
      </c>
      <c r="D24" s="15">
        <v>0</v>
      </c>
      <c r="E24" s="13" t="e">
        <f>IF($C24="","",VLOOKUP($C24,[0]!ISA_8_R_table,COLUMN(E$1),FALSE))</f>
        <v>#REF!</v>
      </c>
      <c r="F24" s="13" t="e">
        <f>IF($C24="","",VLOOKUP($C24,[0]!ISA_8_R_table,COLUMN(F$1),FALSE))</f>
        <v>#REF!</v>
      </c>
      <c r="G24" s="13" t="e">
        <f>IF($C24="","",VLOOKUP($C24,[0]!ISA_8_R_table,COLUMN(G$1),FALSE))</f>
        <v>#REF!</v>
      </c>
      <c r="H24" s="13" t="e">
        <f>IF($C24="","",VLOOKUP($C24,[0]!ISA_8_R_table,COLUMN(H$1),FALSE))</f>
        <v>#REF!</v>
      </c>
      <c r="I24" s="13">
        <f t="shared" si="1"/>
        <v>0</v>
      </c>
      <c r="J24" s="13">
        <f t="shared" si="2"/>
        <v>0</v>
      </c>
      <c r="K24" s="13">
        <f t="shared" si="4"/>
        <v>0</v>
      </c>
      <c r="L24" s="13">
        <f t="shared" si="3"/>
        <v>0</v>
      </c>
      <c r="M24" s="13" t="e">
        <f t="shared" si="5"/>
        <v>#REF!</v>
      </c>
      <c r="N24" s="13" t="e">
        <f t="shared" si="6"/>
        <v>#REF!</v>
      </c>
    </row>
    <row r="25" spans="1:14" x14ac:dyDescent="0.25">
      <c r="A25" s="13" t="e">
        <f t="shared" si="7"/>
        <v>#REF!</v>
      </c>
      <c r="B25" s="13">
        <v>23</v>
      </c>
      <c r="C25" s="14" t="s">
        <v>18</v>
      </c>
      <c r="D25" s="15">
        <v>0</v>
      </c>
      <c r="E25" s="13" t="e">
        <f>IF($C25="","",VLOOKUP($C25,[0]!ISA_8_R_table,COLUMN(E$1),FALSE))</f>
        <v>#REF!</v>
      </c>
      <c r="F25" s="13" t="e">
        <f>IF($C25="","",VLOOKUP($C25,[0]!ISA_8_R_table,COLUMN(F$1),FALSE))</f>
        <v>#REF!</v>
      </c>
      <c r="G25" s="13" t="e">
        <f>IF($C25="","",VLOOKUP($C25,[0]!ISA_8_R_table,COLUMN(G$1),FALSE))</f>
        <v>#REF!</v>
      </c>
      <c r="H25" s="13" t="e">
        <f>IF($C25="","",VLOOKUP($C25,[0]!ISA_8_R_table,COLUMN(H$1),FALSE))</f>
        <v>#REF!</v>
      </c>
      <c r="I25" s="13">
        <f t="shared" si="1"/>
        <v>0</v>
      </c>
      <c r="J25" s="13">
        <f t="shared" si="2"/>
        <v>0</v>
      </c>
      <c r="K25" s="13">
        <f t="shared" si="4"/>
        <v>0</v>
      </c>
      <c r="L25" s="13">
        <f t="shared" si="3"/>
        <v>0</v>
      </c>
      <c r="M25" s="13" t="e">
        <f t="shared" si="5"/>
        <v>#REF!</v>
      </c>
      <c r="N25" s="13" t="e">
        <f t="shared" si="6"/>
        <v>#REF!</v>
      </c>
    </row>
    <row r="26" spans="1:14" x14ac:dyDescent="0.25">
      <c r="A26" s="13" t="e">
        <f t="shared" si="7"/>
        <v>#REF!</v>
      </c>
      <c r="B26" s="13">
        <v>24</v>
      </c>
      <c r="C26" s="14" t="s">
        <v>18</v>
      </c>
      <c r="D26" s="15">
        <v>0</v>
      </c>
      <c r="E26" s="13" t="e">
        <f>IF($C26="","",VLOOKUP($C26,[0]!ISA_8_R_table,COLUMN(E$1),FALSE))</f>
        <v>#REF!</v>
      </c>
      <c r="F26" s="13" t="e">
        <f>IF($C26="","",VLOOKUP($C26,[0]!ISA_8_R_table,COLUMN(F$1),FALSE))</f>
        <v>#REF!</v>
      </c>
      <c r="G26" s="13" t="e">
        <f>IF($C26="","",VLOOKUP($C26,[0]!ISA_8_R_table,COLUMN(G$1),FALSE))</f>
        <v>#REF!</v>
      </c>
      <c r="H26" s="13" t="e">
        <f>IF($C26="","",VLOOKUP($C26,[0]!ISA_8_R_table,COLUMN(H$1),FALSE))</f>
        <v>#REF!</v>
      </c>
      <c r="I26" s="13">
        <f t="shared" si="1"/>
        <v>0</v>
      </c>
      <c r="J26" s="13">
        <f t="shared" si="2"/>
        <v>0</v>
      </c>
      <c r="K26" s="13">
        <f t="shared" si="4"/>
        <v>0</v>
      </c>
      <c r="L26" s="13">
        <f t="shared" si="3"/>
        <v>0</v>
      </c>
      <c r="M26" s="13" t="e">
        <f t="shared" si="5"/>
        <v>#REF!</v>
      </c>
      <c r="N26" s="13" t="e">
        <f t="shared" si="6"/>
        <v>#REF!</v>
      </c>
    </row>
    <row r="27" spans="1:14" x14ac:dyDescent="0.25">
      <c r="A27" s="13" t="e">
        <f t="shared" si="7"/>
        <v>#REF!</v>
      </c>
      <c r="B27" s="13">
        <v>25</v>
      </c>
      <c r="C27" s="14" t="s">
        <v>18</v>
      </c>
      <c r="D27" s="15">
        <v>0</v>
      </c>
      <c r="E27" s="13" t="e">
        <f>IF($C27="","",VLOOKUP($C27,[0]!ISA_8_R_table,COLUMN(E$1),FALSE))</f>
        <v>#REF!</v>
      </c>
      <c r="F27" s="13" t="e">
        <f>IF($C27="","",VLOOKUP($C27,[0]!ISA_8_R_table,COLUMN(F$1),FALSE))</f>
        <v>#REF!</v>
      </c>
      <c r="G27" s="13" t="e">
        <f>IF($C27="","",VLOOKUP($C27,[0]!ISA_8_R_table,COLUMN(G$1),FALSE))</f>
        <v>#REF!</v>
      </c>
      <c r="H27" s="13" t="e">
        <f>IF($C27="","",VLOOKUP($C27,[0]!ISA_8_R_table,COLUMN(H$1),FALSE))</f>
        <v>#REF!</v>
      </c>
      <c r="I27" s="13">
        <f t="shared" si="1"/>
        <v>0</v>
      </c>
      <c r="J27" s="13">
        <f t="shared" si="2"/>
        <v>0</v>
      </c>
      <c r="K27" s="13">
        <f t="shared" si="4"/>
        <v>0</v>
      </c>
      <c r="L27" s="13">
        <f t="shared" si="3"/>
        <v>0</v>
      </c>
      <c r="M27" s="13" t="e">
        <f t="shared" si="5"/>
        <v>#REF!</v>
      </c>
      <c r="N27" s="13" t="e">
        <f t="shared" si="6"/>
        <v>#REF!</v>
      </c>
    </row>
    <row r="28" spans="1:14" x14ac:dyDescent="0.25">
      <c r="A28" s="13" t="e">
        <f t="shared" si="7"/>
        <v>#REF!</v>
      </c>
      <c r="B28" s="13">
        <v>26</v>
      </c>
      <c r="C28" s="14" t="s">
        <v>18</v>
      </c>
      <c r="D28" s="15">
        <v>0</v>
      </c>
      <c r="E28" s="13" t="e">
        <f>IF($C28="","",VLOOKUP($C28,[0]!ISA_8_R_table,COLUMN(E$1),FALSE))</f>
        <v>#REF!</v>
      </c>
      <c r="F28" s="13" t="e">
        <f>IF($C28="","",VLOOKUP($C28,[0]!ISA_8_R_table,COLUMN(F$1),FALSE))</f>
        <v>#REF!</v>
      </c>
      <c r="G28" s="13" t="e">
        <f>IF($C28="","",VLOOKUP($C28,[0]!ISA_8_R_table,COLUMN(G$1),FALSE))</f>
        <v>#REF!</v>
      </c>
      <c r="H28" s="13" t="e">
        <f>IF($C28="","",VLOOKUP($C28,[0]!ISA_8_R_table,COLUMN(H$1),FALSE))</f>
        <v>#REF!</v>
      </c>
      <c r="I28" s="13">
        <f t="shared" si="1"/>
        <v>0</v>
      </c>
      <c r="J28" s="13">
        <f t="shared" si="2"/>
        <v>0</v>
      </c>
      <c r="K28" s="13">
        <f t="shared" si="4"/>
        <v>0</v>
      </c>
      <c r="L28" s="13">
        <f t="shared" si="3"/>
        <v>0</v>
      </c>
      <c r="M28" s="13" t="e">
        <f t="shared" si="5"/>
        <v>#REF!</v>
      </c>
      <c r="N28" s="13" t="e">
        <f t="shared" si="6"/>
        <v>#REF!</v>
      </c>
    </row>
    <row r="29" spans="1:14" x14ac:dyDescent="0.25">
      <c r="A29" s="13" t="e">
        <f t="shared" si="7"/>
        <v>#REF!</v>
      </c>
      <c r="B29" s="13">
        <v>27</v>
      </c>
      <c r="C29" s="14" t="s">
        <v>18</v>
      </c>
      <c r="D29" s="15">
        <v>0</v>
      </c>
      <c r="E29" s="13" t="e">
        <f>IF($C29="","",VLOOKUP($C29,[0]!ISA_8_R_table,COLUMN(E$1),FALSE))</f>
        <v>#REF!</v>
      </c>
      <c r="F29" s="13" t="e">
        <f>IF($C29="","",VLOOKUP($C29,[0]!ISA_8_R_table,COLUMN(F$1),FALSE))</f>
        <v>#REF!</v>
      </c>
      <c r="G29" s="13" t="e">
        <f>IF($C29="","",VLOOKUP($C29,[0]!ISA_8_R_table,COLUMN(G$1),FALSE))</f>
        <v>#REF!</v>
      </c>
      <c r="H29" s="13" t="e">
        <f>IF($C29="","",VLOOKUP($C29,[0]!ISA_8_R_table,COLUMN(H$1),FALSE))</f>
        <v>#REF!</v>
      </c>
      <c r="I29" s="13">
        <f t="shared" si="1"/>
        <v>0</v>
      </c>
      <c r="J29" s="13">
        <f t="shared" si="2"/>
        <v>0</v>
      </c>
      <c r="K29" s="13">
        <f t="shared" si="4"/>
        <v>0</v>
      </c>
      <c r="L29" s="13">
        <f t="shared" si="3"/>
        <v>0</v>
      </c>
      <c r="M29" s="13" t="e">
        <f t="shared" si="5"/>
        <v>#REF!</v>
      </c>
      <c r="N29" s="13" t="e">
        <f t="shared" si="6"/>
        <v>#REF!</v>
      </c>
    </row>
    <row r="30" spans="1:14" x14ac:dyDescent="0.25">
      <c r="A30" s="13" t="e">
        <f t="shared" si="7"/>
        <v>#REF!</v>
      </c>
      <c r="B30" s="13">
        <v>28</v>
      </c>
      <c r="C30" s="14" t="s">
        <v>18</v>
      </c>
      <c r="D30" s="15">
        <v>0</v>
      </c>
      <c r="E30" s="13" t="e">
        <f>IF($C30="","",VLOOKUP($C30,[0]!ISA_8_R_table,COLUMN(E$1),FALSE))</f>
        <v>#REF!</v>
      </c>
      <c r="F30" s="13" t="e">
        <f>IF($C30="","",VLOOKUP($C30,[0]!ISA_8_R_table,COLUMN(F$1),FALSE))</f>
        <v>#REF!</v>
      </c>
      <c r="G30" s="13" t="e">
        <f>IF($C30="","",VLOOKUP($C30,[0]!ISA_8_R_table,COLUMN(G$1),FALSE))</f>
        <v>#REF!</v>
      </c>
      <c r="H30" s="13" t="e">
        <f>IF($C30="","",VLOOKUP($C30,[0]!ISA_8_R_table,COLUMN(H$1),FALSE))</f>
        <v>#REF!</v>
      </c>
      <c r="I30" s="13">
        <f t="shared" si="1"/>
        <v>0</v>
      </c>
      <c r="J30" s="13">
        <f t="shared" si="2"/>
        <v>0</v>
      </c>
      <c r="K30" s="13">
        <f t="shared" si="4"/>
        <v>0</v>
      </c>
      <c r="L30" s="13">
        <f t="shared" si="3"/>
        <v>0</v>
      </c>
      <c r="M30" s="13" t="e">
        <f t="shared" si="5"/>
        <v>#REF!</v>
      </c>
      <c r="N30" s="13" t="e">
        <f t="shared" si="6"/>
        <v>#REF!</v>
      </c>
    </row>
    <row r="31" spans="1:14" x14ac:dyDescent="0.25">
      <c r="A31" s="13" t="e">
        <f t="shared" si="7"/>
        <v>#REF!</v>
      </c>
      <c r="B31" s="13">
        <v>29</v>
      </c>
      <c r="C31" s="14" t="s">
        <v>18</v>
      </c>
      <c r="D31" s="15">
        <v>0</v>
      </c>
      <c r="E31" s="13" t="e">
        <f>IF($C31="","",VLOOKUP($C31,[0]!ISA_8_R_table,COLUMN(E$1),FALSE))</f>
        <v>#REF!</v>
      </c>
      <c r="F31" s="13" t="e">
        <f>IF($C31="","",VLOOKUP($C31,[0]!ISA_8_R_table,COLUMN(F$1),FALSE))</f>
        <v>#REF!</v>
      </c>
      <c r="G31" s="13" t="e">
        <f>IF($C31="","",VLOOKUP($C31,[0]!ISA_8_R_table,COLUMN(G$1),FALSE))</f>
        <v>#REF!</v>
      </c>
      <c r="H31" s="13" t="e">
        <f>IF($C31="","",VLOOKUP($C31,[0]!ISA_8_R_table,COLUMN(H$1),FALSE))</f>
        <v>#REF!</v>
      </c>
      <c r="I31" s="13">
        <f t="shared" si="1"/>
        <v>0</v>
      </c>
      <c r="J31" s="13">
        <f t="shared" si="2"/>
        <v>0</v>
      </c>
      <c r="K31" s="13">
        <f t="shared" si="4"/>
        <v>0</v>
      </c>
      <c r="L31" s="13">
        <f t="shared" si="3"/>
        <v>0</v>
      </c>
      <c r="M31" s="13" t="e">
        <f t="shared" si="5"/>
        <v>#REF!</v>
      </c>
      <c r="N31" s="13" t="e">
        <f t="shared" si="6"/>
        <v>#REF!</v>
      </c>
    </row>
    <row r="32" spans="1:14" x14ac:dyDescent="0.25">
      <c r="A32" s="13" t="e">
        <f t="shared" si="7"/>
        <v>#REF!</v>
      </c>
      <c r="B32" s="13">
        <v>30</v>
      </c>
      <c r="C32" s="14" t="s">
        <v>18</v>
      </c>
      <c r="D32" s="15">
        <v>0</v>
      </c>
      <c r="E32" s="13" t="e">
        <f>IF($C32="","",VLOOKUP($C32,[0]!ISA_8_R_table,COLUMN(E$1),FALSE))</f>
        <v>#REF!</v>
      </c>
      <c r="F32" s="13" t="e">
        <f>IF($C32="","",VLOOKUP($C32,[0]!ISA_8_R_table,COLUMN(F$1),FALSE))</f>
        <v>#REF!</v>
      </c>
      <c r="G32" s="13" t="e">
        <f>IF($C32="","",VLOOKUP($C32,[0]!ISA_8_R_table,COLUMN(G$1),FALSE))</f>
        <v>#REF!</v>
      </c>
      <c r="H32" s="13" t="e">
        <f>IF($C32="","",VLOOKUP($C32,[0]!ISA_8_R_table,COLUMN(H$1),FALSE))</f>
        <v>#REF!</v>
      </c>
      <c r="I32" s="13">
        <f t="shared" si="1"/>
        <v>0</v>
      </c>
      <c r="J32" s="13">
        <f t="shared" si="2"/>
        <v>0</v>
      </c>
      <c r="K32" s="13">
        <f t="shared" si="4"/>
        <v>0</v>
      </c>
      <c r="L32" s="13">
        <f t="shared" si="3"/>
        <v>0</v>
      </c>
      <c r="M32" s="13" t="e">
        <f t="shared" si="5"/>
        <v>#REF!</v>
      </c>
      <c r="N32" s="13" t="e">
        <f t="shared" si="6"/>
        <v>#REF!</v>
      </c>
    </row>
    <row r="33" spans="1:14" x14ac:dyDescent="0.25">
      <c r="A33" s="13" t="e">
        <f t="shared" si="7"/>
        <v>#REF!</v>
      </c>
      <c r="B33" s="13">
        <v>31</v>
      </c>
      <c r="C33" s="14" t="s">
        <v>18</v>
      </c>
      <c r="D33" s="15">
        <v>0</v>
      </c>
      <c r="E33" s="13" t="e">
        <f>IF($C33="","",VLOOKUP($C33,[0]!ISA_8_R_table,COLUMN(E$1),FALSE))</f>
        <v>#REF!</v>
      </c>
      <c r="F33" s="13" t="e">
        <f>IF($C33="","",VLOOKUP($C33,[0]!ISA_8_R_table,COLUMN(F$1),FALSE))</f>
        <v>#REF!</v>
      </c>
      <c r="G33" s="13" t="e">
        <f>IF($C33="","",VLOOKUP($C33,[0]!ISA_8_R_table,COLUMN(G$1),FALSE))</f>
        <v>#REF!</v>
      </c>
      <c r="H33" s="13" t="e">
        <f>IF($C33="","",VLOOKUP($C33,[0]!ISA_8_R_table,COLUMN(H$1),FALSE))</f>
        <v>#REF!</v>
      </c>
      <c r="I33" s="13">
        <f t="shared" si="1"/>
        <v>0</v>
      </c>
      <c r="J33" s="13">
        <f t="shared" si="2"/>
        <v>0</v>
      </c>
      <c r="K33" s="13">
        <f t="shared" si="4"/>
        <v>0</v>
      </c>
      <c r="L33" s="13">
        <f t="shared" si="3"/>
        <v>0</v>
      </c>
      <c r="M33" s="13" t="e">
        <f t="shared" si="5"/>
        <v>#REF!</v>
      </c>
      <c r="N33" s="13" t="e">
        <f t="shared" si="6"/>
        <v>#REF!</v>
      </c>
    </row>
    <row r="39" spans="1:14" x14ac:dyDescent="0.25">
      <c r="A39" s="1" t="s">
        <v>98</v>
      </c>
    </row>
    <row r="40" spans="1:14" x14ac:dyDescent="0.25">
      <c r="A40" s="1" t="e">
        <f>""""&amp;"content"&amp;""""&amp;":["&amp;A2&amp;A3&amp;A4&amp;A5&amp;A6&amp;A7&amp;A8&amp;A9&amp;A10&amp;A11&amp;A12&amp;A13&amp;A14&amp;A15&amp;A16&amp;A17&amp;"]"</f>
        <v>#REF!</v>
      </c>
    </row>
    <row r="42" spans="1:14" x14ac:dyDescent="0.25">
      <c r="A42" s="1" t="s">
        <v>99</v>
      </c>
    </row>
    <row r="43" spans="1:14" x14ac:dyDescent="0.25">
      <c r="A43" s="1" t="e">
        <f>N2&amp;" "&amp;N3&amp;" "&amp;N4&amp;"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"&amp;N31&amp;" "&amp;N32&amp;" "&amp;N33</f>
        <v>#REF!</v>
      </c>
    </row>
    <row r="45" spans="1:14" x14ac:dyDescent="0.25">
      <c r="A45" s="1" t="e">
        <f>N4&amp;" "&amp;N5&amp;" "&amp;N6&amp;" "&amp;N7&amp;" "&amp;N8&amp;" "&amp;N9&amp;" "&amp;N10&amp;" "&amp;N11&amp;" "&amp;N12&amp;" "&amp;N13&amp;" "&amp;N14&amp;" "&amp;N15&amp;" "&amp;N16&amp;" "&amp;N17&amp;" "&amp;N18&amp;" "&amp;N19</f>
        <v>#REF!</v>
      </c>
    </row>
    <row r="47" spans="1:14" x14ac:dyDescent="0.25">
      <c r="A47" s="1" t="s">
        <v>128</v>
      </c>
    </row>
    <row r="49" spans="1:1" x14ac:dyDescent="0.25">
      <c r="A49" s="1" t="s">
        <v>141</v>
      </c>
    </row>
    <row r="51" spans="1:1" x14ac:dyDescent="0.25">
      <c r="A51" s="1" t="s">
        <v>141</v>
      </c>
    </row>
  </sheetData>
  <dataValidations count="1">
    <dataValidation type="list" allowBlank="1" showInputMessage="1" showErrorMessage="1" sqref="D2:D33" xr:uid="{FE6E72A9-023D-2146-8216-D1167A49BCC5}">
      <formula1>Values_list_ISA_8_R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B341F-B38D-6744-9C50-3B2BDC4733C9}">
  <sheetPr>
    <tabColor rgb="FFFF0000"/>
  </sheetPr>
  <dimension ref="A1:P50"/>
  <sheetViews>
    <sheetView zoomScale="80" zoomScaleNormal="80" workbookViewId="0">
      <selection activeCell="A43" sqref="A43"/>
    </sheetView>
  </sheetViews>
  <sheetFormatPr baseColWidth="10" defaultRowHeight="17" x14ac:dyDescent="0.25"/>
  <cols>
    <col min="1" max="1" width="26.83203125" style="1" customWidth="1"/>
    <col min="2" max="2" width="6.83203125" style="1" customWidth="1"/>
    <col min="3" max="4" width="13.6640625" style="1" customWidth="1"/>
    <col min="5" max="12" width="5.83203125" style="1" customWidth="1"/>
    <col min="13" max="20" width="13.83203125" style="1" customWidth="1"/>
    <col min="21" max="21" width="10.83203125" style="1"/>
    <col min="22" max="22" width="10.83203125" style="1" customWidth="1"/>
    <col min="23" max="16384" width="10.83203125" style="1"/>
  </cols>
  <sheetData>
    <row r="1" spans="1:16" x14ac:dyDescent="0.25">
      <c r="A1" s="13" t="s">
        <v>96</v>
      </c>
      <c r="B1" s="13" t="s">
        <v>97</v>
      </c>
      <c r="C1" s="13" t="s">
        <v>2</v>
      </c>
      <c r="D1" s="13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 t="e">
        <f t="shared" ref="A2:A16" si="0">IF(M2="","",""""&amp;M2&amp;"""")&amp;IF(A3="","",",")</f>
        <v>#REF!</v>
      </c>
      <c r="B2" s="13">
        <v>0</v>
      </c>
      <c r="C2" s="14" t="s">
        <v>123</v>
      </c>
      <c r="D2" s="15">
        <v>4</v>
      </c>
      <c r="E2" s="13" t="e">
        <f>IF($C2="","",VLOOKUP($C2,[0]!ISA_8_R_table,COLUMN(E$1),FALSE))</f>
        <v>#REF!</v>
      </c>
      <c r="F2" s="13" t="e">
        <f>IF($C2="","",VLOOKUP($C2,[0]!ISA_8_R_table,COLUMN(F$1),FALSE))</f>
        <v>#REF!</v>
      </c>
      <c r="G2" s="13" t="e">
        <f>IF($C2="","",VLOOKUP($C2,[0]!ISA_8_R_table,COLUMN(G$1),FALSE))</f>
        <v>#REF!</v>
      </c>
      <c r="H2" s="13" t="e">
        <f>IF($C2="","",VLOOKUP($C2,[0]!ISA_8_R_table,COLUMN(H$1),FALSE))</f>
        <v>#REF!</v>
      </c>
      <c r="I2" s="13">
        <f t="shared" ref="I2:I33" si="1">IF($D2="","",MOD(MROUND(($D2-J2*4-K2*2-L2)/8,1),2))</f>
        <v>0</v>
      </c>
      <c r="J2" s="13">
        <f t="shared" ref="J2:J33" si="2">IF($D2="","",MOD(MROUND(($D2-K2*2-L2)/4,1),2))</f>
        <v>1</v>
      </c>
      <c r="K2" s="13">
        <f>IF($D2="","",MOD(MROUND(($D2-L2)/2,1),2))</f>
        <v>0</v>
      </c>
      <c r="L2" s="13">
        <f t="shared" ref="L2:L33" si="3">IF($D2="","",MOD($D2,2))</f>
        <v>0</v>
      </c>
      <c r="M2" s="13" t="e">
        <f>""&amp;E2&amp;F2&amp;G2&amp;H2&amp;I2&amp;J2&amp;K2&amp;L2&amp;""</f>
        <v>#REF!</v>
      </c>
      <c r="N2" s="13" t="e">
        <f>IF(LEN(BIN2HEX(M2))=1,"0"&amp;BIN2HEX(M2),BIN2HEX(M2))</f>
        <v>#REF!</v>
      </c>
    </row>
    <row r="3" spans="1:16" x14ac:dyDescent="0.25">
      <c r="A3" s="13" t="e">
        <f t="shared" si="0"/>
        <v>#REF!</v>
      </c>
      <c r="B3" s="13">
        <v>1</v>
      </c>
      <c r="C3" s="14" t="s">
        <v>131</v>
      </c>
      <c r="D3" s="15">
        <v>0</v>
      </c>
      <c r="E3" s="13" t="e">
        <f>IF($C3="","",VLOOKUP($C3,[0]!ISA_8_R_table,COLUMN(E$1),FALSE))</f>
        <v>#REF!</v>
      </c>
      <c r="F3" s="13" t="e">
        <f>IF($C3="","",VLOOKUP($C3,[0]!ISA_8_R_table,COLUMN(F$1),FALSE))</f>
        <v>#REF!</v>
      </c>
      <c r="G3" s="13" t="e">
        <f>IF($C3="","",VLOOKUP($C3,[0]!ISA_8_R_table,COLUMN(G$1),FALSE))</f>
        <v>#REF!</v>
      </c>
      <c r="H3" s="13" t="e">
        <f>IF($C3="","",VLOOKUP($C3,[0]!ISA_8_R_table,COLUMN(H$1),FALSE))</f>
        <v>#REF!</v>
      </c>
      <c r="I3" s="13">
        <f t="shared" si="1"/>
        <v>0</v>
      </c>
      <c r="J3" s="13">
        <f t="shared" si="2"/>
        <v>0</v>
      </c>
      <c r="K3" s="13">
        <f t="shared" ref="K3:K33" si="4">IF($D3="","",MOD(MROUND(($D3-L3)/2,1),2))</f>
        <v>0</v>
      </c>
      <c r="L3" s="13">
        <f t="shared" si="3"/>
        <v>0</v>
      </c>
      <c r="M3" s="13" t="e">
        <f t="shared" ref="M3:M33" si="5">""&amp;E3&amp;F3&amp;G3&amp;H3&amp;I3&amp;J3&amp;K3&amp;L3&amp;""</f>
        <v>#REF!</v>
      </c>
      <c r="N3" s="13" t="e">
        <f t="shared" ref="N3:N33" si="6">IF(LEN(BIN2HEX(M3))=1,"0"&amp;BIN2HEX(M3),BIN2HEX(M3))</f>
        <v>#REF!</v>
      </c>
    </row>
    <row r="4" spans="1:16" x14ac:dyDescent="0.25">
      <c r="A4" s="13" t="e">
        <f t="shared" si="0"/>
        <v>#REF!</v>
      </c>
      <c r="B4" s="13">
        <v>2</v>
      </c>
      <c r="C4" s="14" t="s">
        <v>123</v>
      </c>
      <c r="D4" s="15">
        <v>1</v>
      </c>
      <c r="E4" s="13" t="e">
        <f>IF($C4="","",VLOOKUP($C4,[0]!ISA_8_R_table,COLUMN(E$1),FALSE))</f>
        <v>#REF!</v>
      </c>
      <c r="F4" s="13" t="e">
        <f>IF($C4="","",VLOOKUP($C4,[0]!ISA_8_R_table,COLUMN(F$1),FALSE))</f>
        <v>#REF!</v>
      </c>
      <c r="G4" s="13" t="e">
        <f>IF($C4="","",VLOOKUP($C4,[0]!ISA_8_R_table,COLUMN(G$1),FALSE))</f>
        <v>#REF!</v>
      </c>
      <c r="H4" s="13" t="e">
        <f>IF($C4="","",VLOOKUP($C4,[0]!ISA_8_R_table,COLUMN(H$1),FALSE))</f>
        <v>#REF!</v>
      </c>
      <c r="I4" s="13">
        <f t="shared" si="1"/>
        <v>0</v>
      </c>
      <c r="J4" s="13">
        <f t="shared" si="2"/>
        <v>0</v>
      </c>
      <c r="K4" s="13">
        <f t="shared" si="4"/>
        <v>0</v>
      </c>
      <c r="L4" s="13">
        <f t="shared" si="3"/>
        <v>1</v>
      </c>
      <c r="M4" s="13" t="e">
        <f t="shared" si="5"/>
        <v>#REF!</v>
      </c>
      <c r="N4" s="13" t="e">
        <f t="shared" si="6"/>
        <v>#REF!</v>
      </c>
    </row>
    <row r="5" spans="1:16" x14ac:dyDescent="0.25">
      <c r="A5" s="13" t="e">
        <f t="shared" si="0"/>
        <v>#REF!</v>
      </c>
      <c r="B5" s="13">
        <v>3</v>
      </c>
      <c r="C5" s="14" t="s">
        <v>131</v>
      </c>
      <c r="D5" s="15">
        <v>1</v>
      </c>
      <c r="E5" s="13" t="e">
        <f>IF($C5="","",VLOOKUP($C5,[0]!ISA_8_R_table,COLUMN(E$1),FALSE))</f>
        <v>#REF!</v>
      </c>
      <c r="F5" s="13" t="e">
        <f>IF($C5="","",VLOOKUP($C5,[0]!ISA_8_R_table,COLUMN(F$1),FALSE))</f>
        <v>#REF!</v>
      </c>
      <c r="G5" s="13" t="e">
        <f>IF($C5="","",VLOOKUP($C5,[0]!ISA_8_R_table,COLUMN(G$1),FALSE))</f>
        <v>#REF!</v>
      </c>
      <c r="H5" s="13" t="e">
        <f>IF($C5="","",VLOOKUP($C5,[0]!ISA_8_R_table,COLUMN(H$1),FALSE))</f>
        <v>#REF!</v>
      </c>
      <c r="I5" s="13">
        <f t="shared" si="1"/>
        <v>0</v>
      </c>
      <c r="J5" s="13">
        <f t="shared" si="2"/>
        <v>0</v>
      </c>
      <c r="K5" s="13">
        <f t="shared" si="4"/>
        <v>0</v>
      </c>
      <c r="L5" s="13">
        <f t="shared" si="3"/>
        <v>1</v>
      </c>
      <c r="M5" s="13" t="e">
        <f t="shared" si="5"/>
        <v>#REF!</v>
      </c>
      <c r="N5" s="13" t="e">
        <f t="shared" si="6"/>
        <v>#REF!</v>
      </c>
    </row>
    <row r="6" spans="1:16" x14ac:dyDescent="0.25">
      <c r="A6" s="13" t="e">
        <f t="shared" si="0"/>
        <v>#REF!</v>
      </c>
      <c r="B6" s="13">
        <v>4</v>
      </c>
      <c r="C6" s="14" t="s">
        <v>123</v>
      </c>
      <c r="D6" s="15">
        <v>0</v>
      </c>
      <c r="E6" s="13" t="e">
        <f>IF($C6="","",VLOOKUP($C6,[0]!ISA_8_R_table,COLUMN(E$1),FALSE))</f>
        <v>#REF!</v>
      </c>
      <c r="F6" s="13" t="e">
        <f>IF($C6="","",VLOOKUP($C6,[0]!ISA_8_R_table,COLUMN(F$1),FALSE))</f>
        <v>#REF!</v>
      </c>
      <c r="G6" s="13" t="e">
        <f>IF($C6="","",VLOOKUP($C6,[0]!ISA_8_R_table,COLUMN(G$1),FALSE))</f>
        <v>#REF!</v>
      </c>
      <c r="H6" s="13" t="e">
        <f>IF($C6="","",VLOOKUP($C6,[0]!ISA_8_R_table,COLUMN(H$1),FALSE))</f>
        <v>#REF!</v>
      </c>
      <c r="I6" s="13">
        <f t="shared" si="1"/>
        <v>0</v>
      </c>
      <c r="J6" s="13">
        <f t="shared" si="2"/>
        <v>0</v>
      </c>
      <c r="K6" s="13">
        <f t="shared" si="4"/>
        <v>0</v>
      </c>
      <c r="L6" s="13">
        <f t="shared" si="3"/>
        <v>0</v>
      </c>
      <c r="M6" s="13" t="e">
        <f t="shared" si="5"/>
        <v>#REF!</v>
      </c>
      <c r="N6" s="13" t="e">
        <f t="shared" si="6"/>
        <v>#REF!</v>
      </c>
    </row>
    <row r="7" spans="1:16" x14ac:dyDescent="0.25">
      <c r="A7" s="13" t="e">
        <f t="shared" si="0"/>
        <v>#REF!</v>
      </c>
      <c r="B7" s="13">
        <v>5</v>
      </c>
      <c r="C7" s="14" t="s">
        <v>131</v>
      </c>
      <c r="D7" s="15">
        <v>7</v>
      </c>
      <c r="E7" s="13" t="e">
        <f>IF($C7="","",VLOOKUP($C7,[0]!ISA_8_R_table,COLUMN(E$1),FALSE))</f>
        <v>#REF!</v>
      </c>
      <c r="F7" s="13" t="e">
        <f>IF($C7="","",VLOOKUP($C7,[0]!ISA_8_R_table,COLUMN(F$1),FALSE))</f>
        <v>#REF!</v>
      </c>
      <c r="G7" s="13" t="e">
        <f>IF($C7="","",VLOOKUP($C7,[0]!ISA_8_R_table,COLUMN(G$1),FALSE))</f>
        <v>#REF!</v>
      </c>
      <c r="H7" s="13" t="e">
        <f>IF($C7="","",VLOOKUP($C7,[0]!ISA_8_R_table,COLUMN(H$1),FALSE))</f>
        <v>#REF!</v>
      </c>
      <c r="I7" s="13">
        <f t="shared" si="1"/>
        <v>0</v>
      </c>
      <c r="J7" s="13">
        <f t="shared" si="2"/>
        <v>1</v>
      </c>
      <c r="K7" s="13">
        <f t="shared" si="4"/>
        <v>1</v>
      </c>
      <c r="L7" s="13">
        <f t="shared" si="3"/>
        <v>1</v>
      </c>
      <c r="M7" s="13" t="e">
        <f t="shared" si="5"/>
        <v>#REF!</v>
      </c>
      <c r="N7" s="13" t="e">
        <f t="shared" si="6"/>
        <v>#REF!</v>
      </c>
    </row>
    <row r="8" spans="1:16" x14ac:dyDescent="0.25">
      <c r="A8" s="13" t="e">
        <f t="shared" si="0"/>
        <v>#REF!</v>
      </c>
      <c r="B8" s="13">
        <v>6</v>
      </c>
      <c r="C8" s="14" t="s">
        <v>105</v>
      </c>
      <c r="D8" s="15">
        <v>10</v>
      </c>
      <c r="E8" s="13" t="e">
        <f>IF($C8="","",VLOOKUP($C8,[0]!ISA_8_R_table,COLUMN(E$1),FALSE))</f>
        <v>#REF!</v>
      </c>
      <c r="F8" s="13" t="e">
        <f>IF($C8="","",VLOOKUP($C8,[0]!ISA_8_R_table,COLUMN(F$1),FALSE))</f>
        <v>#REF!</v>
      </c>
      <c r="G8" s="13" t="e">
        <f>IF($C8="","",VLOOKUP($C8,[0]!ISA_8_R_table,COLUMN(G$1),FALSE))</f>
        <v>#REF!</v>
      </c>
      <c r="H8" s="13" t="e">
        <f>IF($C8="","",VLOOKUP($C8,[0]!ISA_8_R_table,COLUMN(H$1),FALSE))</f>
        <v>#REF!</v>
      </c>
      <c r="I8" s="13">
        <f t="shared" si="1"/>
        <v>1</v>
      </c>
      <c r="J8" s="13">
        <f t="shared" si="2"/>
        <v>0</v>
      </c>
      <c r="K8" s="13">
        <f t="shared" si="4"/>
        <v>1</v>
      </c>
      <c r="L8" s="13">
        <f t="shared" si="3"/>
        <v>0</v>
      </c>
      <c r="M8" s="13" t="e">
        <f t="shared" si="5"/>
        <v>#REF!</v>
      </c>
      <c r="N8" s="13" t="e">
        <f t="shared" si="6"/>
        <v>#REF!</v>
      </c>
    </row>
    <row r="9" spans="1:16" x14ac:dyDescent="0.25">
      <c r="A9" s="13" t="e">
        <f t="shared" si="0"/>
        <v>#REF!</v>
      </c>
      <c r="B9" s="13">
        <v>7</v>
      </c>
      <c r="C9" s="14" t="s">
        <v>18</v>
      </c>
      <c r="D9" s="15">
        <v>0</v>
      </c>
      <c r="E9" s="13" t="e">
        <f>IF($C9="","",VLOOKUP($C9,[0]!ISA_8_R_table,COLUMN(E$1),FALSE))</f>
        <v>#REF!</v>
      </c>
      <c r="F9" s="13" t="e">
        <f>IF($C9="","",VLOOKUP($C9,[0]!ISA_8_R_table,COLUMN(F$1),FALSE))</f>
        <v>#REF!</v>
      </c>
      <c r="G9" s="13" t="e">
        <f>IF($C9="","",VLOOKUP($C9,[0]!ISA_8_R_table,COLUMN(G$1),FALSE))</f>
        <v>#REF!</v>
      </c>
      <c r="H9" s="13" t="e">
        <f>IF($C9="","",VLOOKUP($C9,[0]!ISA_8_R_table,COLUMN(H$1),FALSE))</f>
        <v>#REF!</v>
      </c>
      <c r="I9" s="13">
        <f t="shared" si="1"/>
        <v>0</v>
      </c>
      <c r="J9" s="13">
        <f t="shared" si="2"/>
        <v>0</v>
      </c>
      <c r="K9" s="13">
        <f t="shared" si="4"/>
        <v>0</v>
      </c>
      <c r="L9" s="13">
        <f t="shared" si="3"/>
        <v>0</v>
      </c>
      <c r="M9" s="13" t="e">
        <f t="shared" si="5"/>
        <v>#REF!</v>
      </c>
      <c r="N9" s="13" t="e">
        <f t="shared" si="6"/>
        <v>#REF!</v>
      </c>
    </row>
    <row r="10" spans="1:16" x14ac:dyDescent="0.25">
      <c r="A10" s="13" t="e">
        <f t="shared" si="0"/>
        <v>#REF!</v>
      </c>
      <c r="B10" s="13">
        <v>8</v>
      </c>
      <c r="C10" s="14" t="s">
        <v>105</v>
      </c>
      <c r="D10" s="15">
        <v>8</v>
      </c>
      <c r="E10" s="13" t="e">
        <f>IF($C10="","",VLOOKUP($C10,[0]!ISA_8_R_table,COLUMN(E$1),FALSE))</f>
        <v>#REF!</v>
      </c>
      <c r="F10" s="13" t="e">
        <f>IF($C10="","",VLOOKUP($C10,[0]!ISA_8_R_table,COLUMN(F$1),FALSE))</f>
        <v>#REF!</v>
      </c>
      <c r="G10" s="13" t="e">
        <f>IF($C10="","",VLOOKUP($C10,[0]!ISA_8_R_table,COLUMN(G$1),FALSE))</f>
        <v>#REF!</v>
      </c>
      <c r="H10" s="13" t="e">
        <f>IF($C10="","",VLOOKUP($C10,[0]!ISA_8_R_table,COLUMN(H$1),FALSE))</f>
        <v>#REF!</v>
      </c>
      <c r="I10" s="13">
        <f t="shared" si="1"/>
        <v>1</v>
      </c>
      <c r="J10" s="13">
        <f t="shared" si="2"/>
        <v>0</v>
      </c>
      <c r="K10" s="13">
        <f t="shared" si="4"/>
        <v>0</v>
      </c>
      <c r="L10" s="13">
        <f t="shared" si="3"/>
        <v>0</v>
      </c>
      <c r="M10" s="13" t="e">
        <f t="shared" si="5"/>
        <v>#REF!</v>
      </c>
      <c r="N10" s="13" t="e">
        <f t="shared" si="6"/>
        <v>#REF!</v>
      </c>
    </row>
    <row r="11" spans="1:16" x14ac:dyDescent="0.25">
      <c r="A11" s="13" t="e">
        <f t="shared" si="0"/>
        <v>#REF!</v>
      </c>
      <c r="B11" s="13">
        <v>9</v>
      </c>
      <c r="C11" s="14" t="s">
        <v>18</v>
      </c>
      <c r="D11" s="15">
        <v>0</v>
      </c>
      <c r="E11" s="13" t="e">
        <f>IF($C11="","",VLOOKUP($C11,[0]!ISA_8_R_table,COLUMN(E$1),FALSE))</f>
        <v>#REF!</v>
      </c>
      <c r="F11" s="13" t="e">
        <f>IF($C11="","",VLOOKUP($C11,[0]!ISA_8_R_table,COLUMN(F$1),FALSE))</f>
        <v>#REF!</v>
      </c>
      <c r="G11" s="13" t="e">
        <f>IF($C11="","",VLOOKUP($C11,[0]!ISA_8_R_table,COLUMN(G$1),FALSE))</f>
        <v>#REF!</v>
      </c>
      <c r="H11" s="13" t="e">
        <f>IF($C11="","",VLOOKUP($C11,[0]!ISA_8_R_table,COLUMN(H$1),FALSE))</f>
        <v>#REF!</v>
      </c>
      <c r="I11" s="13">
        <f t="shared" si="1"/>
        <v>0</v>
      </c>
      <c r="J11" s="13">
        <f t="shared" si="2"/>
        <v>0</v>
      </c>
      <c r="K11" s="13">
        <f t="shared" si="4"/>
        <v>0</v>
      </c>
      <c r="L11" s="13">
        <f t="shared" si="3"/>
        <v>0</v>
      </c>
      <c r="M11" s="13" t="e">
        <f t="shared" si="5"/>
        <v>#REF!</v>
      </c>
      <c r="N11" s="13" t="e">
        <f t="shared" si="6"/>
        <v>#REF!</v>
      </c>
    </row>
    <row r="12" spans="1:16" x14ac:dyDescent="0.25">
      <c r="A12" s="13" t="e">
        <f t="shared" si="0"/>
        <v>#REF!</v>
      </c>
      <c r="B12" s="13">
        <v>10</v>
      </c>
      <c r="C12" s="14" t="s">
        <v>105</v>
      </c>
      <c r="D12" s="15">
        <v>6</v>
      </c>
      <c r="E12" s="13" t="e">
        <f>IF($C12="","",VLOOKUP($C12,[0]!ISA_8_R_table,COLUMN(E$1),FALSE))</f>
        <v>#REF!</v>
      </c>
      <c r="F12" s="13" t="e">
        <f>IF($C12="","",VLOOKUP($C12,[0]!ISA_8_R_table,COLUMN(F$1),FALSE))</f>
        <v>#REF!</v>
      </c>
      <c r="G12" s="13" t="e">
        <f>IF($C12="","",VLOOKUP($C12,[0]!ISA_8_R_table,COLUMN(G$1),FALSE))</f>
        <v>#REF!</v>
      </c>
      <c r="H12" s="13" t="e">
        <f>IF($C12="","",VLOOKUP($C12,[0]!ISA_8_R_table,COLUMN(H$1),FALSE))</f>
        <v>#REF!</v>
      </c>
      <c r="I12" s="13">
        <f t="shared" si="1"/>
        <v>0</v>
      </c>
      <c r="J12" s="13">
        <f t="shared" si="2"/>
        <v>1</v>
      </c>
      <c r="K12" s="13">
        <f t="shared" si="4"/>
        <v>1</v>
      </c>
      <c r="L12" s="13">
        <f t="shared" si="3"/>
        <v>0</v>
      </c>
      <c r="M12" s="13" t="e">
        <f t="shared" si="5"/>
        <v>#REF!</v>
      </c>
      <c r="N12" s="13" t="e">
        <f t="shared" si="6"/>
        <v>#REF!</v>
      </c>
    </row>
    <row r="13" spans="1:16" x14ac:dyDescent="0.25">
      <c r="A13" s="13" t="e">
        <f t="shared" si="0"/>
        <v>#REF!</v>
      </c>
      <c r="B13" s="13">
        <v>11</v>
      </c>
      <c r="C13" s="14" t="s">
        <v>18</v>
      </c>
      <c r="D13" s="15">
        <v>0</v>
      </c>
      <c r="E13" s="13" t="e">
        <f>IF($C13="","",VLOOKUP($C13,[0]!ISA_8_R_table,COLUMN(E$1),FALSE))</f>
        <v>#REF!</v>
      </c>
      <c r="F13" s="13" t="e">
        <f>IF($C13="","",VLOOKUP($C13,[0]!ISA_8_R_table,COLUMN(F$1),FALSE))</f>
        <v>#REF!</v>
      </c>
      <c r="G13" s="13" t="e">
        <f>IF($C13="","",VLOOKUP($C13,[0]!ISA_8_R_table,COLUMN(G$1),FALSE))</f>
        <v>#REF!</v>
      </c>
      <c r="H13" s="13" t="e">
        <f>IF($C13="","",VLOOKUP($C13,[0]!ISA_8_R_table,COLUMN(H$1),FALSE))</f>
        <v>#REF!</v>
      </c>
      <c r="I13" s="13">
        <f t="shared" si="1"/>
        <v>0</v>
      </c>
      <c r="J13" s="13">
        <f t="shared" si="2"/>
        <v>0</v>
      </c>
      <c r="K13" s="13">
        <f t="shared" si="4"/>
        <v>0</v>
      </c>
      <c r="L13" s="13">
        <f t="shared" si="3"/>
        <v>0</v>
      </c>
      <c r="M13" s="13" t="e">
        <f t="shared" si="5"/>
        <v>#REF!</v>
      </c>
      <c r="N13" s="13" t="e">
        <f t="shared" si="6"/>
        <v>#REF!</v>
      </c>
    </row>
    <row r="14" spans="1:16" x14ac:dyDescent="0.25">
      <c r="A14" s="13" t="e">
        <f t="shared" si="0"/>
        <v>#REF!</v>
      </c>
      <c r="B14" s="13">
        <v>12</v>
      </c>
      <c r="C14" s="14" t="s">
        <v>105</v>
      </c>
      <c r="D14" s="15">
        <v>4</v>
      </c>
      <c r="E14" s="13" t="e">
        <f>IF($C14="","",VLOOKUP($C14,[0]!ISA_8_R_table,COLUMN(E$1),FALSE))</f>
        <v>#REF!</v>
      </c>
      <c r="F14" s="13" t="e">
        <f>IF($C14="","",VLOOKUP($C14,[0]!ISA_8_R_table,COLUMN(F$1),FALSE))</f>
        <v>#REF!</v>
      </c>
      <c r="G14" s="13" t="e">
        <f>IF($C14="","",VLOOKUP($C14,[0]!ISA_8_R_table,COLUMN(G$1),FALSE))</f>
        <v>#REF!</v>
      </c>
      <c r="H14" s="13" t="e">
        <f>IF($C14="","",VLOOKUP($C14,[0]!ISA_8_R_table,COLUMN(H$1),FALSE))</f>
        <v>#REF!</v>
      </c>
      <c r="I14" s="13">
        <f t="shared" si="1"/>
        <v>0</v>
      </c>
      <c r="J14" s="13">
        <f t="shared" si="2"/>
        <v>1</v>
      </c>
      <c r="K14" s="13">
        <f t="shared" si="4"/>
        <v>0</v>
      </c>
      <c r="L14" s="13">
        <f t="shared" si="3"/>
        <v>0</v>
      </c>
      <c r="M14" s="13" t="e">
        <f t="shared" si="5"/>
        <v>#REF!</v>
      </c>
      <c r="N14" s="13" t="e">
        <f t="shared" si="6"/>
        <v>#REF!</v>
      </c>
    </row>
    <row r="15" spans="1:16" x14ac:dyDescent="0.25">
      <c r="A15" s="13" t="e">
        <f t="shared" si="0"/>
        <v>#REF!</v>
      </c>
      <c r="B15" s="13">
        <v>13</v>
      </c>
      <c r="C15" s="14" t="s">
        <v>18</v>
      </c>
      <c r="D15" s="15">
        <v>0</v>
      </c>
      <c r="E15" s="13" t="e">
        <f>IF($C15="","",VLOOKUP($C15,[0]!ISA_8_R_table,COLUMN(E$1),FALSE))</f>
        <v>#REF!</v>
      </c>
      <c r="F15" s="13" t="e">
        <f>IF($C15="","",VLOOKUP($C15,[0]!ISA_8_R_table,COLUMN(F$1),FALSE))</f>
        <v>#REF!</v>
      </c>
      <c r="G15" s="13" t="e">
        <f>IF($C15="","",VLOOKUP($C15,[0]!ISA_8_R_table,COLUMN(G$1),FALSE))</f>
        <v>#REF!</v>
      </c>
      <c r="H15" s="13" t="e">
        <f>IF($C15="","",VLOOKUP($C15,[0]!ISA_8_R_table,COLUMN(H$1),FALSE))</f>
        <v>#REF!</v>
      </c>
      <c r="I15" s="13">
        <f t="shared" si="1"/>
        <v>0</v>
      </c>
      <c r="J15" s="13">
        <f t="shared" si="2"/>
        <v>0</v>
      </c>
      <c r="K15" s="13">
        <f t="shared" si="4"/>
        <v>0</v>
      </c>
      <c r="L15" s="13">
        <f t="shared" si="3"/>
        <v>0</v>
      </c>
      <c r="M15" s="13" t="e">
        <f t="shared" si="5"/>
        <v>#REF!</v>
      </c>
      <c r="N15" s="13" t="e">
        <f t="shared" si="6"/>
        <v>#REF!</v>
      </c>
    </row>
    <row r="16" spans="1:16" x14ac:dyDescent="0.25">
      <c r="A16" s="13" t="e">
        <f t="shared" si="0"/>
        <v>#REF!</v>
      </c>
      <c r="B16" s="13">
        <v>14</v>
      </c>
      <c r="C16" s="14" t="s">
        <v>18</v>
      </c>
      <c r="D16" s="15">
        <v>0</v>
      </c>
      <c r="E16" s="13" t="e">
        <f>IF($C16="","",VLOOKUP($C16,[0]!ISA_8_R_table,COLUMN(E$1),FALSE))</f>
        <v>#REF!</v>
      </c>
      <c r="F16" s="13" t="e">
        <f>IF($C16="","",VLOOKUP($C16,[0]!ISA_8_R_table,COLUMN(F$1),FALSE))</f>
        <v>#REF!</v>
      </c>
      <c r="G16" s="13" t="e">
        <f>IF($C16="","",VLOOKUP($C16,[0]!ISA_8_R_table,COLUMN(G$1),FALSE))</f>
        <v>#REF!</v>
      </c>
      <c r="H16" s="13" t="e">
        <f>IF($C16="","",VLOOKUP($C16,[0]!ISA_8_R_table,COLUMN(H$1),FALSE))</f>
        <v>#REF!</v>
      </c>
      <c r="I16" s="13">
        <f t="shared" si="1"/>
        <v>0</v>
      </c>
      <c r="J16" s="13">
        <f t="shared" si="2"/>
        <v>0</v>
      </c>
      <c r="K16" s="13">
        <f t="shared" si="4"/>
        <v>0</v>
      </c>
      <c r="L16" s="13">
        <f t="shared" si="3"/>
        <v>0</v>
      </c>
      <c r="M16" s="13" t="e">
        <f t="shared" si="5"/>
        <v>#REF!</v>
      </c>
      <c r="N16" s="13" t="e">
        <f t="shared" si="6"/>
        <v>#REF!</v>
      </c>
      <c r="P16" s="8"/>
    </row>
    <row r="17" spans="1:14" x14ac:dyDescent="0.25">
      <c r="A17" s="13" t="e">
        <f>IF(M17="","",""""&amp;M17&amp;"""")</f>
        <v>#REF!</v>
      </c>
      <c r="B17" s="13">
        <v>15</v>
      </c>
      <c r="C17" s="14" t="s">
        <v>18</v>
      </c>
      <c r="D17" s="15">
        <v>0</v>
      </c>
      <c r="E17" s="13" t="e">
        <f>IF($C17="","",VLOOKUP($C17,[0]!ISA_8_R_table,COLUMN(E$1),FALSE))</f>
        <v>#REF!</v>
      </c>
      <c r="F17" s="13" t="e">
        <f>IF($C17="","",VLOOKUP($C17,[0]!ISA_8_R_table,COLUMN(F$1),FALSE))</f>
        <v>#REF!</v>
      </c>
      <c r="G17" s="13" t="e">
        <f>IF($C17="","",VLOOKUP($C17,[0]!ISA_8_R_table,COLUMN(G$1),FALSE))</f>
        <v>#REF!</v>
      </c>
      <c r="H17" s="13" t="e">
        <f>IF($C17="","",VLOOKUP($C17,[0]!ISA_8_R_table,COLUMN(H$1),FALSE))</f>
        <v>#REF!</v>
      </c>
      <c r="I17" s="13">
        <f t="shared" si="1"/>
        <v>0</v>
      </c>
      <c r="J17" s="13">
        <f t="shared" si="2"/>
        <v>0</v>
      </c>
      <c r="K17" s="13">
        <f t="shared" si="4"/>
        <v>0</v>
      </c>
      <c r="L17" s="13">
        <f t="shared" si="3"/>
        <v>0</v>
      </c>
      <c r="M17" s="13" t="e">
        <f t="shared" si="5"/>
        <v>#REF!</v>
      </c>
      <c r="N17" s="13" t="e">
        <f t="shared" si="6"/>
        <v>#REF!</v>
      </c>
    </row>
    <row r="18" spans="1:14" x14ac:dyDescent="0.25">
      <c r="A18" s="13" t="e">
        <f t="shared" ref="A18:A33" si="7">IF(M18="","",""""&amp;M18&amp;"""")</f>
        <v>#REF!</v>
      </c>
      <c r="B18" s="13">
        <v>16</v>
      </c>
      <c r="C18" s="14" t="s">
        <v>122</v>
      </c>
      <c r="D18" s="15">
        <v>7</v>
      </c>
      <c r="E18" s="13" t="e">
        <f>IF($C18="","",VLOOKUP($C18,[0]!ISA_8_R_table,COLUMN(E$1),FALSE))</f>
        <v>#REF!</v>
      </c>
      <c r="F18" s="13" t="e">
        <f>IF($C18="","",VLOOKUP($C18,[0]!ISA_8_R_table,COLUMN(F$1),FALSE))</f>
        <v>#REF!</v>
      </c>
      <c r="G18" s="13" t="e">
        <f>IF($C18="","",VLOOKUP($C18,[0]!ISA_8_R_table,COLUMN(G$1),FALSE))</f>
        <v>#REF!</v>
      </c>
      <c r="H18" s="13" t="e">
        <f>IF($C18="","",VLOOKUP($C18,[0]!ISA_8_R_table,COLUMN(H$1),FALSE))</f>
        <v>#REF!</v>
      </c>
      <c r="I18" s="13">
        <f t="shared" si="1"/>
        <v>0</v>
      </c>
      <c r="J18" s="13">
        <f t="shared" si="2"/>
        <v>1</v>
      </c>
      <c r="K18" s="13">
        <f t="shared" si="4"/>
        <v>1</v>
      </c>
      <c r="L18" s="13">
        <f t="shared" si="3"/>
        <v>1</v>
      </c>
      <c r="M18" s="13" t="e">
        <f t="shared" si="5"/>
        <v>#REF!</v>
      </c>
      <c r="N18" s="13" t="e">
        <f t="shared" si="6"/>
        <v>#REF!</v>
      </c>
    </row>
    <row r="19" spans="1:14" x14ac:dyDescent="0.25">
      <c r="A19" s="13" t="e">
        <f t="shared" si="7"/>
        <v>#REF!</v>
      </c>
      <c r="B19" s="13">
        <v>17</v>
      </c>
      <c r="C19" s="14" t="s">
        <v>50</v>
      </c>
      <c r="D19" s="15">
        <v>0</v>
      </c>
      <c r="E19" s="13" t="e">
        <f>IF($C19="","",VLOOKUP($C19,[0]!ISA_8_R_table,COLUMN(E$1),FALSE))</f>
        <v>#REF!</v>
      </c>
      <c r="F19" s="13" t="e">
        <f>IF($C19="","",VLOOKUP($C19,[0]!ISA_8_R_table,COLUMN(F$1),FALSE))</f>
        <v>#REF!</v>
      </c>
      <c r="G19" s="13" t="e">
        <f>IF($C19="","",VLOOKUP($C19,[0]!ISA_8_R_table,COLUMN(G$1),FALSE))</f>
        <v>#REF!</v>
      </c>
      <c r="H19" s="13" t="e">
        <f>IF($C19="","",VLOOKUP($C19,[0]!ISA_8_R_table,COLUMN(H$1),FALSE))</f>
        <v>#REF!</v>
      </c>
      <c r="I19" s="13">
        <f t="shared" si="1"/>
        <v>0</v>
      </c>
      <c r="J19" s="13">
        <f t="shared" si="2"/>
        <v>0</v>
      </c>
      <c r="K19" s="13">
        <f t="shared" si="4"/>
        <v>0</v>
      </c>
      <c r="L19" s="13">
        <f t="shared" si="3"/>
        <v>0</v>
      </c>
      <c r="M19" s="13" t="e">
        <f t="shared" si="5"/>
        <v>#REF!</v>
      </c>
      <c r="N19" s="13" t="e">
        <f t="shared" si="6"/>
        <v>#REF!</v>
      </c>
    </row>
    <row r="20" spans="1:14" x14ac:dyDescent="0.25">
      <c r="A20" s="13" t="e">
        <f t="shared" si="7"/>
        <v>#REF!</v>
      </c>
      <c r="B20" s="13">
        <v>18</v>
      </c>
      <c r="C20" s="14" t="s">
        <v>131</v>
      </c>
      <c r="D20" s="15">
        <v>7</v>
      </c>
      <c r="E20" s="13" t="e">
        <f>IF($C20="","",VLOOKUP($C20,[0]!ISA_8_R_table,COLUMN(E$1),FALSE))</f>
        <v>#REF!</v>
      </c>
      <c r="F20" s="13" t="e">
        <f>IF($C20="","",VLOOKUP($C20,[0]!ISA_8_R_table,COLUMN(F$1),FALSE))</f>
        <v>#REF!</v>
      </c>
      <c r="G20" s="13" t="e">
        <f>IF($C20="","",VLOOKUP($C20,[0]!ISA_8_R_table,COLUMN(G$1),FALSE))</f>
        <v>#REF!</v>
      </c>
      <c r="H20" s="13" t="e">
        <f>IF($C20="","",VLOOKUP($C20,[0]!ISA_8_R_table,COLUMN(H$1),FALSE))</f>
        <v>#REF!</v>
      </c>
      <c r="I20" s="13">
        <f t="shared" si="1"/>
        <v>0</v>
      </c>
      <c r="J20" s="13">
        <f t="shared" si="2"/>
        <v>1</v>
      </c>
      <c r="K20" s="13">
        <f t="shared" si="4"/>
        <v>1</v>
      </c>
      <c r="L20" s="13">
        <f t="shared" si="3"/>
        <v>1</v>
      </c>
      <c r="M20" s="13" t="e">
        <f t="shared" si="5"/>
        <v>#REF!</v>
      </c>
      <c r="N20" s="13" t="e">
        <f t="shared" si="6"/>
        <v>#REF!</v>
      </c>
    </row>
    <row r="21" spans="1:14" x14ac:dyDescent="0.25">
      <c r="A21" s="13" t="e">
        <f t="shared" si="7"/>
        <v>#REF!</v>
      </c>
      <c r="B21" s="13">
        <v>19</v>
      </c>
      <c r="C21" s="14" t="s">
        <v>122</v>
      </c>
      <c r="D21" s="15">
        <v>0</v>
      </c>
      <c r="E21" s="13" t="e">
        <f>IF($C21="","",VLOOKUP($C21,[0]!ISA_8_R_table,COLUMN(E$1),FALSE))</f>
        <v>#REF!</v>
      </c>
      <c r="F21" s="13" t="e">
        <f>IF($C21="","",VLOOKUP($C21,[0]!ISA_8_R_table,COLUMN(F$1),FALSE))</f>
        <v>#REF!</v>
      </c>
      <c r="G21" s="13" t="e">
        <f>IF($C21="","",VLOOKUP($C21,[0]!ISA_8_R_table,COLUMN(G$1),FALSE))</f>
        <v>#REF!</v>
      </c>
      <c r="H21" s="13" t="e">
        <f>IF($C21="","",VLOOKUP($C21,[0]!ISA_8_R_table,COLUMN(H$1),FALSE))</f>
        <v>#REF!</v>
      </c>
      <c r="I21" s="13">
        <f t="shared" si="1"/>
        <v>0</v>
      </c>
      <c r="J21" s="13">
        <f t="shared" si="2"/>
        <v>0</v>
      </c>
      <c r="K21" s="13">
        <f t="shared" si="4"/>
        <v>0</v>
      </c>
      <c r="L21" s="13">
        <f t="shared" si="3"/>
        <v>0</v>
      </c>
      <c r="M21" s="13" t="e">
        <f t="shared" si="5"/>
        <v>#REF!</v>
      </c>
      <c r="N21" s="13" t="e">
        <f t="shared" si="6"/>
        <v>#REF!</v>
      </c>
    </row>
    <row r="22" spans="1:14" x14ac:dyDescent="0.25">
      <c r="A22" s="13" t="e">
        <f t="shared" si="7"/>
        <v>#REF!</v>
      </c>
      <c r="B22" s="13">
        <v>20</v>
      </c>
      <c r="C22" s="14" t="s">
        <v>53</v>
      </c>
      <c r="D22" s="15">
        <v>1</v>
      </c>
      <c r="E22" s="13" t="e">
        <f>IF($C22="","",VLOOKUP($C22,[0]!ISA_8_R_table,COLUMN(E$1),FALSE))</f>
        <v>#REF!</v>
      </c>
      <c r="F22" s="13" t="e">
        <f>IF($C22="","",VLOOKUP($C22,[0]!ISA_8_R_table,COLUMN(F$1),FALSE))</f>
        <v>#REF!</v>
      </c>
      <c r="G22" s="13" t="e">
        <f>IF($C22="","",VLOOKUP($C22,[0]!ISA_8_R_table,COLUMN(G$1),FALSE))</f>
        <v>#REF!</v>
      </c>
      <c r="H22" s="13" t="e">
        <f>IF($C22="","",VLOOKUP($C22,[0]!ISA_8_R_table,COLUMN(H$1),FALSE))</f>
        <v>#REF!</v>
      </c>
      <c r="I22" s="13">
        <f t="shared" si="1"/>
        <v>0</v>
      </c>
      <c r="J22" s="13">
        <f t="shared" si="2"/>
        <v>0</v>
      </c>
      <c r="K22" s="13">
        <f t="shared" si="4"/>
        <v>0</v>
      </c>
      <c r="L22" s="13">
        <f t="shared" si="3"/>
        <v>1</v>
      </c>
      <c r="M22" s="13" t="e">
        <f t="shared" si="5"/>
        <v>#REF!</v>
      </c>
      <c r="N22" s="13" t="e">
        <f t="shared" si="6"/>
        <v>#REF!</v>
      </c>
    </row>
    <row r="23" spans="1:14" x14ac:dyDescent="0.25">
      <c r="A23" s="13" t="e">
        <f t="shared" si="7"/>
        <v>#REF!</v>
      </c>
      <c r="B23" s="13">
        <v>21</v>
      </c>
      <c r="C23" s="14" t="s">
        <v>131</v>
      </c>
      <c r="D23" s="15">
        <v>0</v>
      </c>
      <c r="E23" s="13" t="e">
        <f>IF($C23="","",VLOOKUP($C23,[0]!ISA_8_R_table,COLUMN(E$1),FALSE))</f>
        <v>#REF!</v>
      </c>
      <c r="F23" s="13" t="e">
        <f>IF($C23="","",VLOOKUP($C23,[0]!ISA_8_R_table,COLUMN(F$1),FALSE))</f>
        <v>#REF!</v>
      </c>
      <c r="G23" s="13" t="e">
        <f>IF($C23="","",VLOOKUP($C23,[0]!ISA_8_R_table,COLUMN(G$1),FALSE))</f>
        <v>#REF!</v>
      </c>
      <c r="H23" s="13" t="e">
        <f>IF($C23="","",VLOOKUP($C23,[0]!ISA_8_R_table,COLUMN(H$1),FALSE))</f>
        <v>#REF!</v>
      </c>
      <c r="I23" s="13">
        <f t="shared" si="1"/>
        <v>0</v>
      </c>
      <c r="J23" s="13">
        <f t="shared" si="2"/>
        <v>0</v>
      </c>
      <c r="K23" s="13">
        <f t="shared" si="4"/>
        <v>0</v>
      </c>
      <c r="L23" s="13">
        <f t="shared" si="3"/>
        <v>0</v>
      </c>
      <c r="M23" s="13" t="e">
        <f t="shared" si="5"/>
        <v>#REF!</v>
      </c>
      <c r="N23" s="13" t="e">
        <f t="shared" si="6"/>
        <v>#REF!</v>
      </c>
    </row>
    <row r="24" spans="1:14" x14ac:dyDescent="0.25">
      <c r="A24" s="13" t="e">
        <f t="shared" si="7"/>
        <v>#REF!</v>
      </c>
      <c r="B24" s="13">
        <v>22</v>
      </c>
      <c r="C24" s="14" t="s">
        <v>103</v>
      </c>
      <c r="D24" s="15">
        <v>3</v>
      </c>
      <c r="E24" s="13" t="e">
        <f>IF($C24="","",VLOOKUP($C24,[0]!ISA_8_R_table,COLUMN(E$1),FALSE))</f>
        <v>#REF!</v>
      </c>
      <c r="F24" s="13" t="e">
        <f>IF($C24="","",VLOOKUP($C24,[0]!ISA_8_R_table,COLUMN(F$1),FALSE))</f>
        <v>#REF!</v>
      </c>
      <c r="G24" s="13" t="e">
        <f>IF($C24="","",VLOOKUP($C24,[0]!ISA_8_R_table,COLUMN(G$1),FALSE))</f>
        <v>#REF!</v>
      </c>
      <c r="H24" s="13" t="e">
        <f>IF($C24="","",VLOOKUP($C24,[0]!ISA_8_R_table,COLUMN(H$1),FALSE))</f>
        <v>#REF!</v>
      </c>
      <c r="I24" s="13">
        <f t="shared" si="1"/>
        <v>0</v>
      </c>
      <c r="J24" s="13">
        <f t="shared" si="2"/>
        <v>0</v>
      </c>
      <c r="K24" s="13">
        <f t="shared" si="4"/>
        <v>1</v>
      </c>
      <c r="L24" s="13">
        <f t="shared" si="3"/>
        <v>1</v>
      </c>
      <c r="M24" s="13" t="e">
        <f t="shared" si="5"/>
        <v>#REF!</v>
      </c>
      <c r="N24" s="13" t="e">
        <f t="shared" si="6"/>
        <v>#REF!</v>
      </c>
    </row>
    <row r="25" spans="1:14" x14ac:dyDescent="0.25">
      <c r="A25" s="13" t="e">
        <f t="shared" si="7"/>
        <v>#REF!</v>
      </c>
      <c r="B25" s="13">
        <v>23</v>
      </c>
      <c r="C25" s="14" t="s">
        <v>18</v>
      </c>
      <c r="D25" s="15">
        <v>0</v>
      </c>
      <c r="E25" s="13" t="e">
        <f>IF($C25="","",VLOOKUP($C25,[0]!ISA_8_R_table,COLUMN(E$1),FALSE))</f>
        <v>#REF!</v>
      </c>
      <c r="F25" s="13" t="e">
        <f>IF($C25="","",VLOOKUP($C25,[0]!ISA_8_R_table,COLUMN(F$1),FALSE))</f>
        <v>#REF!</v>
      </c>
      <c r="G25" s="13" t="e">
        <f>IF($C25="","",VLOOKUP($C25,[0]!ISA_8_R_table,COLUMN(G$1),FALSE))</f>
        <v>#REF!</v>
      </c>
      <c r="H25" s="13" t="e">
        <f>IF($C25="","",VLOOKUP($C25,[0]!ISA_8_R_table,COLUMN(H$1),FALSE))</f>
        <v>#REF!</v>
      </c>
      <c r="I25" s="13">
        <f t="shared" si="1"/>
        <v>0</v>
      </c>
      <c r="J25" s="13">
        <f t="shared" si="2"/>
        <v>0</v>
      </c>
      <c r="K25" s="13">
        <f t="shared" si="4"/>
        <v>0</v>
      </c>
      <c r="L25" s="13">
        <f t="shared" si="3"/>
        <v>0</v>
      </c>
      <c r="M25" s="13" t="e">
        <f t="shared" si="5"/>
        <v>#REF!</v>
      </c>
      <c r="N25" s="13" t="e">
        <f t="shared" si="6"/>
        <v>#REF!</v>
      </c>
    </row>
    <row r="26" spans="1:14" x14ac:dyDescent="0.25">
      <c r="A26" s="13" t="e">
        <f t="shared" si="7"/>
        <v>#REF!</v>
      </c>
      <c r="B26" s="13">
        <v>24</v>
      </c>
      <c r="C26" s="14" t="s">
        <v>106</v>
      </c>
      <c r="D26" s="15">
        <v>0</v>
      </c>
      <c r="E26" s="13" t="e">
        <f>IF($C26="","",VLOOKUP($C26,[0]!ISA_8_R_table,COLUMN(E$1),FALSE))</f>
        <v>#REF!</v>
      </c>
      <c r="F26" s="13" t="e">
        <f>IF($C26="","",VLOOKUP($C26,[0]!ISA_8_R_table,COLUMN(F$1),FALSE))</f>
        <v>#REF!</v>
      </c>
      <c r="G26" s="13" t="e">
        <f>IF($C26="","",VLOOKUP($C26,[0]!ISA_8_R_table,COLUMN(G$1),FALSE))</f>
        <v>#REF!</v>
      </c>
      <c r="H26" s="13" t="e">
        <f>IF($C26="","",VLOOKUP($C26,[0]!ISA_8_R_table,COLUMN(H$1),FALSE))</f>
        <v>#REF!</v>
      </c>
      <c r="I26" s="13">
        <f t="shared" si="1"/>
        <v>0</v>
      </c>
      <c r="J26" s="13">
        <f t="shared" si="2"/>
        <v>0</v>
      </c>
      <c r="K26" s="13">
        <f t="shared" si="4"/>
        <v>0</v>
      </c>
      <c r="L26" s="13">
        <f t="shared" si="3"/>
        <v>0</v>
      </c>
      <c r="M26" s="13" t="e">
        <f t="shared" si="5"/>
        <v>#REF!</v>
      </c>
      <c r="N26" s="13" t="e">
        <f t="shared" si="6"/>
        <v>#REF!</v>
      </c>
    </row>
    <row r="27" spans="1:14" x14ac:dyDescent="0.25">
      <c r="A27" s="13" t="e">
        <f t="shared" si="7"/>
        <v>#REF!</v>
      </c>
      <c r="B27" s="13">
        <v>25</v>
      </c>
      <c r="C27" s="14" t="s">
        <v>18</v>
      </c>
      <c r="D27" s="15">
        <v>0</v>
      </c>
      <c r="E27" s="13" t="e">
        <f>IF($C27="","",VLOOKUP($C27,[0]!ISA_8_R_table,COLUMN(E$1),FALSE))</f>
        <v>#REF!</v>
      </c>
      <c r="F27" s="13" t="e">
        <f>IF($C27="","",VLOOKUP($C27,[0]!ISA_8_R_table,COLUMN(F$1),FALSE))</f>
        <v>#REF!</v>
      </c>
      <c r="G27" s="13" t="e">
        <f>IF($C27="","",VLOOKUP($C27,[0]!ISA_8_R_table,COLUMN(G$1),FALSE))</f>
        <v>#REF!</v>
      </c>
      <c r="H27" s="13" t="e">
        <f>IF($C27="","",VLOOKUP($C27,[0]!ISA_8_R_table,COLUMN(H$1),FALSE))</f>
        <v>#REF!</v>
      </c>
      <c r="I27" s="13">
        <f t="shared" si="1"/>
        <v>0</v>
      </c>
      <c r="J27" s="13">
        <f t="shared" si="2"/>
        <v>0</v>
      </c>
      <c r="K27" s="13">
        <f t="shared" si="4"/>
        <v>0</v>
      </c>
      <c r="L27" s="13">
        <f t="shared" si="3"/>
        <v>0</v>
      </c>
      <c r="M27" s="13" t="e">
        <f t="shared" si="5"/>
        <v>#REF!</v>
      </c>
      <c r="N27" s="13" t="e">
        <f t="shared" si="6"/>
        <v>#REF!</v>
      </c>
    </row>
    <row r="28" spans="1:14" x14ac:dyDescent="0.25">
      <c r="A28" s="13" t="e">
        <f t="shared" si="7"/>
        <v>#REF!</v>
      </c>
      <c r="B28" s="13">
        <v>26</v>
      </c>
      <c r="C28" s="14" t="s">
        <v>18</v>
      </c>
      <c r="D28" s="15">
        <v>0</v>
      </c>
      <c r="E28" s="13" t="e">
        <f>IF($C28="","",VLOOKUP($C28,[0]!ISA_8_R_table,COLUMN(E$1),FALSE))</f>
        <v>#REF!</v>
      </c>
      <c r="F28" s="13" t="e">
        <f>IF($C28="","",VLOOKUP($C28,[0]!ISA_8_R_table,COLUMN(F$1),FALSE))</f>
        <v>#REF!</v>
      </c>
      <c r="G28" s="13" t="e">
        <f>IF($C28="","",VLOOKUP($C28,[0]!ISA_8_R_table,COLUMN(G$1),FALSE))</f>
        <v>#REF!</v>
      </c>
      <c r="H28" s="13" t="e">
        <f>IF($C28="","",VLOOKUP($C28,[0]!ISA_8_R_table,COLUMN(H$1),FALSE))</f>
        <v>#REF!</v>
      </c>
      <c r="I28" s="13">
        <f t="shared" si="1"/>
        <v>0</v>
      </c>
      <c r="J28" s="13">
        <f t="shared" si="2"/>
        <v>0</v>
      </c>
      <c r="K28" s="13">
        <f t="shared" si="4"/>
        <v>0</v>
      </c>
      <c r="L28" s="13">
        <f t="shared" si="3"/>
        <v>0</v>
      </c>
      <c r="M28" s="13" t="e">
        <f t="shared" si="5"/>
        <v>#REF!</v>
      </c>
      <c r="N28" s="13" t="e">
        <f t="shared" si="6"/>
        <v>#REF!</v>
      </c>
    </row>
    <row r="29" spans="1:14" x14ac:dyDescent="0.25">
      <c r="A29" s="13" t="e">
        <f t="shared" si="7"/>
        <v>#REF!</v>
      </c>
      <c r="B29" s="13">
        <v>27</v>
      </c>
      <c r="C29" s="14" t="s">
        <v>18</v>
      </c>
      <c r="D29" s="15">
        <v>0</v>
      </c>
      <c r="E29" s="13" t="e">
        <f>IF($C29="","",VLOOKUP($C29,[0]!ISA_8_R_table,COLUMN(E$1),FALSE))</f>
        <v>#REF!</v>
      </c>
      <c r="F29" s="13" t="e">
        <f>IF($C29="","",VLOOKUP($C29,[0]!ISA_8_R_table,COLUMN(F$1),FALSE))</f>
        <v>#REF!</v>
      </c>
      <c r="G29" s="13" t="e">
        <f>IF($C29="","",VLOOKUP($C29,[0]!ISA_8_R_table,COLUMN(G$1),FALSE))</f>
        <v>#REF!</v>
      </c>
      <c r="H29" s="13" t="e">
        <f>IF($C29="","",VLOOKUP($C29,[0]!ISA_8_R_table,COLUMN(H$1),FALSE))</f>
        <v>#REF!</v>
      </c>
      <c r="I29" s="13">
        <f t="shared" si="1"/>
        <v>0</v>
      </c>
      <c r="J29" s="13">
        <f t="shared" si="2"/>
        <v>0</v>
      </c>
      <c r="K29" s="13">
        <f t="shared" si="4"/>
        <v>0</v>
      </c>
      <c r="L29" s="13">
        <f t="shared" si="3"/>
        <v>0</v>
      </c>
      <c r="M29" s="13" t="e">
        <f t="shared" si="5"/>
        <v>#REF!</v>
      </c>
      <c r="N29" s="13" t="e">
        <f t="shared" si="6"/>
        <v>#REF!</v>
      </c>
    </row>
    <row r="30" spans="1:14" x14ac:dyDescent="0.25">
      <c r="A30" s="13" t="e">
        <f t="shared" si="7"/>
        <v>#REF!</v>
      </c>
      <c r="B30" s="13">
        <v>28</v>
      </c>
      <c r="C30" s="14" t="s">
        <v>18</v>
      </c>
      <c r="D30" s="15">
        <v>0</v>
      </c>
      <c r="E30" s="13" t="e">
        <f>IF($C30="","",VLOOKUP($C30,[0]!ISA_8_R_table,COLUMN(E$1),FALSE))</f>
        <v>#REF!</v>
      </c>
      <c r="F30" s="13" t="e">
        <f>IF($C30="","",VLOOKUP($C30,[0]!ISA_8_R_table,COLUMN(F$1),FALSE))</f>
        <v>#REF!</v>
      </c>
      <c r="G30" s="13" t="e">
        <f>IF($C30="","",VLOOKUP($C30,[0]!ISA_8_R_table,COLUMN(G$1),FALSE))</f>
        <v>#REF!</v>
      </c>
      <c r="H30" s="13" t="e">
        <f>IF($C30="","",VLOOKUP($C30,[0]!ISA_8_R_table,COLUMN(H$1),FALSE))</f>
        <v>#REF!</v>
      </c>
      <c r="I30" s="13">
        <f t="shared" si="1"/>
        <v>0</v>
      </c>
      <c r="J30" s="13">
        <f t="shared" si="2"/>
        <v>0</v>
      </c>
      <c r="K30" s="13">
        <f t="shared" si="4"/>
        <v>0</v>
      </c>
      <c r="L30" s="13">
        <f t="shared" si="3"/>
        <v>0</v>
      </c>
      <c r="M30" s="13" t="e">
        <f t="shared" si="5"/>
        <v>#REF!</v>
      </c>
      <c r="N30" s="13" t="e">
        <f t="shared" si="6"/>
        <v>#REF!</v>
      </c>
    </row>
    <row r="31" spans="1:14" x14ac:dyDescent="0.25">
      <c r="A31" s="13" t="e">
        <f t="shared" si="7"/>
        <v>#REF!</v>
      </c>
      <c r="B31" s="13">
        <v>29</v>
      </c>
      <c r="C31" s="14" t="s">
        <v>18</v>
      </c>
      <c r="D31" s="15">
        <v>0</v>
      </c>
      <c r="E31" s="13" t="e">
        <f>IF($C31="","",VLOOKUP($C31,[0]!ISA_8_R_table,COLUMN(E$1),FALSE))</f>
        <v>#REF!</v>
      </c>
      <c r="F31" s="13" t="e">
        <f>IF($C31="","",VLOOKUP($C31,[0]!ISA_8_R_table,COLUMN(F$1),FALSE))</f>
        <v>#REF!</v>
      </c>
      <c r="G31" s="13" t="e">
        <f>IF($C31="","",VLOOKUP($C31,[0]!ISA_8_R_table,COLUMN(G$1),FALSE))</f>
        <v>#REF!</v>
      </c>
      <c r="H31" s="13" t="e">
        <f>IF($C31="","",VLOOKUP($C31,[0]!ISA_8_R_table,COLUMN(H$1),FALSE))</f>
        <v>#REF!</v>
      </c>
      <c r="I31" s="13">
        <f t="shared" si="1"/>
        <v>0</v>
      </c>
      <c r="J31" s="13">
        <f t="shared" si="2"/>
        <v>0</v>
      </c>
      <c r="K31" s="13">
        <f t="shared" si="4"/>
        <v>0</v>
      </c>
      <c r="L31" s="13">
        <f t="shared" si="3"/>
        <v>0</v>
      </c>
      <c r="M31" s="13" t="e">
        <f t="shared" si="5"/>
        <v>#REF!</v>
      </c>
      <c r="N31" s="13" t="e">
        <f t="shared" si="6"/>
        <v>#REF!</v>
      </c>
    </row>
    <row r="32" spans="1:14" x14ac:dyDescent="0.25">
      <c r="A32" s="13" t="e">
        <f t="shared" si="7"/>
        <v>#REF!</v>
      </c>
      <c r="B32" s="13">
        <v>30</v>
      </c>
      <c r="C32" s="14" t="s">
        <v>18</v>
      </c>
      <c r="D32" s="15">
        <v>0</v>
      </c>
      <c r="E32" s="13" t="e">
        <f>IF($C32="","",VLOOKUP($C32,[0]!ISA_8_R_table,COLUMN(E$1),FALSE))</f>
        <v>#REF!</v>
      </c>
      <c r="F32" s="13" t="e">
        <f>IF($C32="","",VLOOKUP($C32,[0]!ISA_8_R_table,COLUMN(F$1),FALSE))</f>
        <v>#REF!</v>
      </c>
      <c r="G32" s="13" t="e">
        <f>IF($C32="","",VLOOKUP($C32,[0]!ISA_8_R_table,COLUMN(G$1),FALSE))</f>
        <v>#REF!</v>
      </c>
      <c r="H32" s="13" t="e">
        <f>IF($C32="","",VLOOKUP($C32,[0]!ISA_8_R_table,COLUMN(H$1),FALSE))</f>
        <v>#REF!</v>
      </c>
      <c r="I32" s="13">
        <f t="shared" si="1"/>
        <v>0</v>
      </c>
      <c r="J32" s="13">
        <f t="shared" si="2"/>
        <v>0</v>
      </c>
      <c r="K32" s="13">
        <f t="shared" si="4"/>
        <v>0</v>
      </c>
      <c r="L32" s="13">
        <f t="shared" si="3"/>
        <v>0</v>
      </c>
      <c r="M32" s="13" t="e">
        <f t="shared" si="5"/>
        <v>#REF!</v>
      </c>
      <c r="N32" s="13" t="e">
        <f t="shared" si="6"/>
        <v>#REF!</v>
      </c>
    </row>
    <row r="33" spans="1:14" x14ac:dyDescent="0.25">
      <c r="A33" s="13" t="e">
        <f t="shared" si="7"/>
        <v>#REF!</v>
      </c>
      <c r="B33" s="13">
        <v>31</v>
      </c>
      <c r="C33" s="14" t="s">
        <v>18</v>
      </c>
      <c r="D33" s="15">
        <v>0</v>
      </c>
      <c r="E33" s="13" t="e">
        <f>IF($C33="","",VLOOKUP($C33,[0]!ISA_8_R_table,COLUMN(E$1),FALSE))</f>
        <v>#REF!</v>
      </c>
      <c r="F33" s="13" t="e">
        <f>IF($C33="","",VLOOKUP($C33,[0]!ISA_8_R_table,COLUMN(F$1),FALSE))</f>
        <v>#REF!</v>
      </c>
      <c r="G33" s="13" t="e">
        <f>IF($C33="","",VLOOKUP($C33,[0]!ISA_8_R_table,COLUMN(G$1),FALSE))</f>
        <v>#REF!</v>
      </c>
      <c r="H33" s="13" t="e">
        <f>IF($C33="","",VLOOKUP($C33,[0]!ISA_8_R_table,COLUMN(H$1),FALSE))</f>
        <v>#REF!</v>
      </c>
      <c r="I33" s="13">
        <f t="shared" si="1"/>
        <v>0</v>
      </c>
      <c r="J33" s="13">
        <f t="shared" si="2"/>
        <v>0</v>
      </c>
      <c r="K33" s="13">
        <f t="shared" si="4"/>
        <v>0</v>
      </c>
      <c r="L33" s="13">
        <f t="shared" si="3"/>
        <v>0</v>
      </c>
      <c r="M33" s="13" t="e">
        <f t="shared" si="5"/>
        <v>#REF!</v>
      </c>
      <c r="N33" s="13" t="e">
        <f t="shared" si="6"/>
        <v>#REF!</v>
      </c>
    </row>
    <row r="39" spans="1:14" x14ac:dyDescent="0.25">
      <c r="A39" s="1" t="s">
        <v>98</v>
      </c>
    </row>
    <row r="40" spans="1:14" x14ac:dyDescent="0.25">
      <c r="A40" s="1" t="e">
        <f>""""&amp;"content"&amp;""""&amp;":["&amp;A2&amp;A3&amp;A4&amp;A5&amp;A6&amp;A7&amp;A8&amp;A9&amp;A10&amp;A11&amp;A12&amp;A13&amp;A14&amp;A15&amp;A16&amp;A17&amp;"]"</f>
        <v>#REF!</v>
      </c>
    </row>
    <row r="42" spans="1:14" x14ac:dyDescent="0.25">
      <c r="A42" s="1" t="s">
        <v>99</v>
      </c>
    </row>
    <row r="43" spans="1:14" x14ac:dyDescent="0.25">
      <c r="A43" s="1" t="e">
        <f>N2&amp;" "&amp;N3&amp;" "&amp;N4&amp;"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</f>
        <v>#REF!</v>
      </c>
    </row>
    <row r="45" spans="1:14" x14ac:dyDescent="0.25">
      <c r="A45" s="1" t="e">
        <f>N4&amp;" "&amp;N5&amp;" "&amp;N6&amp;" "&amp;N7&amp;" "&amp;N8&amp;" "&amp;N9&amp;" "&amp;N10&amp;" "&amp;N11&amp;" "&amp;N12&amp;" "&amp;N13&amp;" "&amp;N14&amp;" "&amp;N15&amp;" "&amp;N16&amp;" "&amp;N17&amp;" "&amp;N18&amp;" "&amp;N19</f>
        <v>#REF!</v>
      </c>
    </row>
    <row r="47" spans="1:14" x14ac:dyDescent="0.25">
      <c r="A47" s="1" t="s">
        <v>128</v>
      </c>
    </row>
    <row r="50" spans="1:1" x14ac:dyDescent="0.25">
      <c r="A50" s="1" t="s">
        <v>141</v>
      </c>
    </row>
  </sheetData>
  <dataValidations count="1">
    <dataValidation type="list" allowBlank="1" showInputMessage="1" showErrorMessage="1" sqref="D2:D33" xr:uid="{DF7D6FE3-AB44-5647-B2E8-6865A6D21722}">
      <formula1>Values_list_ISA_8_R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E2DA4-E3F5-0F4C-B4BD-B1EF2A690987}">
  <sheetPr>
    <tabColor rgb="FFFF0000"/>
  </sheetPr>
  <dimension ref="A1:P81"/>
  <sheetViews>
    <sheetView topLeftCell="A46" zoomScale="80" zoomScaleNormal="80" workbookViewId="0">
      <selection activeCell="O39" sqref="O39"/>
    </sheetView>
  </sheetViews>
  <sheetFormatPr baseColWidth="10" defaultRowHeight="17" x14ac:dyDescent="0.25"/>
  <cols>
    <col min="1" max="1" width="26.83203125" style="1" customWidth="1"/>
    <col min="2" max="2" width="6.83203125" style="1" customWidth="1"/>
    <col min="3" max="4" width="13.6640625" style="1" customWidth="1"/>
    <col min="5" max="12" width="5.83203125" style="1" customWidth="1"/>
    <col min="13" max="20" width="13.83203125" style="1" customWidth="1"/>
    <col min="21" max="21" width="10.83203125" style="1"/>
    <col min="22" max="22" width="10.83203125" style="1" customWidth="1"/>
    <col min="23" max="16384" width="10.83203125" style="1"/>
  </cols>
  <sheetData>
    <row r="1" spans="1:16" x14ac:dyDescent="0.25">
      <c r="A1" s="13" t="s">
        <v>96</v>
      </c>
      <c r="B1" s="13" t="s">
        <v>97</v>
      </c>
      <c r="C1" s="13" t="s">
        <v>2</v>
      </c>
      <c r="D1" s="13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 t="e">
        <f t="shared" ref="A2:A16" si="0">IF(M2="","",""""&amp;M2&amp;"""")&amp;IF(A3="","",",")</f>
        <v>#REF!</v>
      </c>
      <c r="B2" s="13">
        <v>0</v>
      </c>
      <c r="C2" s="14" t="s">
        <v>123</v>
      </c>
      <c r="D2" s="15">
        <v>0</v>
      </c>
      <c r="E2" s="13" t="e">
        <f>IF($C2="","",VLOOKUP($C2,[0]!ISA_8_R_table,COLUMN(E$1),FALSE))</f>
        <v>#REF!</v>
      </c>
      <c r="F2" s="13" t="e">
        <f>IF($C2="","",VLOOKUP($C2,[0]!ISA_8_R_table,COLUMN(F$1),FALSE))</f>
        <v>#REF!</v>
      </c>
      <c r="G2" s="13" t="e">
        <f>IF($C2="","",VLOOKUP($C2,[0]!ISA_8_R_table,COLUMN(G$1),FALSE))</f>
        <v>#REF!</v>
      </c>
      <c r="H2" s="13" t="e">
        <f>IF($C2="","",VLOOKUP($C2,[0]!ISA_8_R_table,COLUMN(H$1),FALSE))</f>
        <v>#REF!</v>
      </c>
      <c r="I2" s="13">
        <f t="shared" ref="I2:I33" si="1">IF($D2="","",MOD(MROUND(($D2-J2*4-K2*2-L2)/8,1),2))</f>
        <v>0</v>
      </c>
      <c r="J2" s="13">
        <f t="shared" ref="J2:J33" si="2">IF($D2="","",MOD(MROUND(($D2-K2*2-L2)/4,1),2))</f>
        <v>0</v>
      </c>
      <c r="K2" s="13">
        <f>IF($D2="","",MOD(MROUND(($D2-L2)/2,1),2))</f>
        <v>0</v>
      </c>
      <c r="L2" s="13">
        <f t="shared" ref="L2:L65" si="3">IF($D2="","",MOD($D2,2))</f>
        <v>0</v>
      </c>
      <c r="M2" s="13" t="e">
        <f>""&amp;E2&amp;F2&amp;G2&amp;H2&amp;I2&amp;J2&amp;K2&amp;L2&amp;""</f>
        <v>#REF!</v>
      </c>
      <c r="N2" s="13" t="e">
        <f>IF(LEN(BIN2HEX(M2))=1,"0"&amp;BIN2HEX(M2),BIN2HEX(M2))</f>
        <v>#REF!</v>
      </c>
    </row>
    <row r="3" spans="1:16" x14ac:dyDescent="0.25">
      <c r="A3" s="13" t="e">
        <f t="shared" si="0"/>
        <v>#REF!</v>
      </c>
      <c r="B3" s="13">
        <v>1</v>
      </c>
      <c r="C3" s="14" t="s">
        <v>131</v>
      </c>
      <c r="D3" s="15">
        <v>0</v>
      </c>
      <c r="E3" s="13" t="e">
        <f>IF($C3="","",VLOOKUP($C3,[0]!ISA_8_R_table,COLUMN(E$1),FALSE))</f>
        <v>#REF!</v>
      </c>
      <c r="F3" s="13" t="e">
        <f>IF($C3="","",VLOOKUP($C3,[0]!ISA_8_R_table,COLUMN(F$1),FALSE))</f>
        <v>#REF!</v>
      </c>
      <c r="G3" s="13" t="e">
        <f>IF($C3="","",VLOOKUP($C3,[0]!ISA_8_R_table,COLUMN(G$1),FALSE))</f>
        <v>#REF!</v>
      </c>
      <c r="H3" s="13" t="e">
        <f>IF($C3="","",VLOOKUP($C3,[0]!ISA_8_R_table,COLUMN(H$1),FALSE))</f>
        <v>#REF!</v>
      </c>
      <c r="I3" s="13">
        <f t="shared" si="1"/>
        <v>0</v>
      </c>
      <c r="J3" s="13">
        <f t="shared" si="2"/>
        <v>0</v>
      </c>
      <c r="K3" s="13">
        <f t="shared" ref="K3:K33" si="4">IF($D3="","",MOD(MROUND(($D3-L3)/2,1),2))</f>
        <v>0</v>
      </c>
      <c r="L3" s="13">
        <f t="shared" si="3"/>
        <v>0</v>
      </c>
      <c r="M3" s="13" t="e">
        <f t="shared" ref="M3:M33" si="5">""&amp;E3&amp;F3&amp;G3&amp;H3&amp;I3&amp;J3&amp;K3&amp;L3&amp;""</f>
        <v>#REF!</v>
      </c>
      <c r="N3" s="13" t="e">
        <f t="shared" ref="N3:N33" si="6">IF(LEN(BIN2HEX(M3))=1,"0"&amp;BIN2HEX(M3),BIN2HEX(M3))</f>
        <v>#REF!</v>
      </c>
    </row>
    <row r="4" spans="1:16" x14ac:dyDescent="0.25">
      <c r="A4" s="13" t="e">
        <f t="shared" si="0"/>
        <v>#REF!</v>
      </c>
      <c r="B4" s="13">
        <v>2</v>
      </c>
      <c r="C4" s="14" t="s">
        <v>123</v>
      </c>
      <c r="D4" s="15">
        <v>1</v>
      </c>
      <c r="E4" s="13" t="e">
        <f>IF($C4="","",VLOOKUP($C4,[0]!ISA_8_R_table,COLUMN(E$1),FALSE))</f>
        <v>#REF!</v>
      </c>
      <c r="F4" s="13" t="e">
        <f>IF($C4="","",VLOOKUP($C4,[0]!ISA_8_R_table,COLUMN(F$1),FALSE))</f>
        <v>#REF!</v>
      </c>
      <c r="G4" s="13" t="e">
        <f>IF($C4="","",VLOOKUP($C4,[0]!ISA_8_R_table,COLUMN(G$1),FALSE))</f>
        <v>#REF!</v>
      </c>
      <c r="H4" s="13" t="e">
        <f>IF($C4="","",VLOOKUP($C4,[0]!ISA_8_R_table,COLUMN(H$1),FALSE))</f>
        <v>#REF!</v>
      </c>
      <c r="I4" s="13">
        <f t="shared" si="1"/>
        <v>0</v>
      </c>
      <c r="J4" s="13">
        <f t="shared" si="2"/>
        <v>0</v>
      </c>
      <c r="K4" s="13">
        <f t="shared" si="4"/>
        <v>0</v>
      </c>
      <c r="L4" s="13">
        <f t="shared" si="3"/>
        <v>1</v>
      </c>
      <c r="M4" s="13" t="e">
        <f t="shared" si="5"/>
        <v>#REF!</v>
      </c>
      <c r="N4" s="13" t="e">
        <f t="shared" si="6"/>
        <v>#REF!</v>
      </c>
    </row>
    <row r="5" spans="1:16" x14ac:dyDescent="0.25">
      <c r="A5" s="13" t="e">
        <f t="shared" si="0"/>
        <v>#REF!</v>
      </c>
      <c r="B5" s="13">
        <v>3</v>
      </c>
      <c r="C5" s="14" t="s">
        <v>131</v>
      </c>
      <c r="D5" s="15">
        <v>1</v>
      </c>
      <c r="E5" s="13" t="e">
        <f>IF($C5="","",VLOOKUP($C5,[0]!ISA_8_R_table,COLUMN(E$1),FALSE))</f>
        <v>#REF!</v>
      </c>
      <c r="F5" s="13" t="e">
        <f>IF($C5="","",VLOOKUP($C5,[0]!ISA_8_R_table,COLUMN(F$1),FALSE))</f>
        <v>#REF!</v>
      </c>
      <c r="G5" s="13" t="e">
        <f>IF($C5="","",VLOOKUP($C5,[0]!ISA_8_R_table,COLUMN(G$1),FALSE))</f>
        <v>#REF!</v>
      </c>
      <c r="H5" s="13" t="e">
        <f>IF($C5="","",VLOOKUP($C5,[0]!ISA_8_R_table,COLUMN(H$1),FALSE))</f>
        <v>#REF!</v>
      </c>
      <c r="I5" s="13">
        <f t="shared" si="1"/>
        <v>0</v>
      </c>
      <c r="J5" s="13">
        <f t="shared" si="2"/>
        <v>0</v>
      </c>
      <c r="K5" s="13">
        <f t="shared" si="4"/>
        <v>0</v>
      </c>
      <c r="L5" s="13">
        <f t="shared" si="3"/>
        <v>1</v>
      </c>
      <c r="M5" s="13" t="e">
        <f t="shared" si="5"/>
        <v>#REF!</v>
      </c>
      <c r="N5" s="13" t="e">
        <f t="shared" si="6"/>
        <v>#REF!</v>
      </c>
    </row>
    <row r="6" spans="1:16" x14ac:dyDescent="0.25">
      <c r="A6" s="13" t="e">
        <f t="shared" si="0"/>
        <v>#REF!</v>
      </c>
      <c r="B6" s="13">
        <v>4</v>
      </c>
      <c r="C6" s="14" t="s">
        <v>105</v>
      </c>
      <c r="D6" s="15">
        <v>4</v>
      </c>
      <c r="E6" s="13" t="e">
        <f>IF($C6="","",VLOOKUP($C6,[0]!ISA_8_R_table,COLUMN(E$1),FALSE))</f>
        <v>#REF!</v>
      </c>
      <c r="F6" s="13" t="e">
        <f>IF($C6="","",VLOOKUP($C6,[0]!ISA_8_R_table,COLUMN(F$1),FALSE))</f>
        <v>#REF!</v>
      </c>
      <c r="G6" s="13" t="e">
        <f>IF($C6="","",VLOOKUP($C6,[0]!ISA_8_R_table,COLUMN(G$1),FALSE))</f>
        <v>#REF!</v>
      </c>
      <c r="H6" s="13" t="e">
        <f>IF($C6="","",VLOOKUP($C6,[0]!ISA_8_R_table,COLUMN(H$1),FALSE))</f>
        <v>#REF!</v>
      </c>
      <c r="I6" s="13">
        <f t="shared" si="1"/>
        <v>0</v>
      </c>
      <c r="J6" s="13">
        <f t="shared" si="2"/>
        <v>1</v>
      </c>
      <c r="K6" s="13">
        <f t="shared" si="4"/>
        <v>0</v>
      </c>
      <c r="L6" s="13">
        <f t="shared" si="3"/>
        <v>0</v>
      </c>
      <c r="M6" s="13" t="e">
        <f t="shared" si="5"/>
        <v>#REF!</v>
      </c>
      <c r="N6" s="13" t="e">
        <f t="shared" si="6"/>
        <v>#REF!</v>
      </c>
    </row>
    <row r="7" spans="1:16" x14ac:dyDescent="0.25">
      <c r="A7" s="13" t="e">
        <f t="shared" si="0"/>
        <v>#REF!</v>
      </c>
      <c r="B7" s="13">
        <v>5</v>
      </c>
      <c r="C7" s="14" t="s">
        <v>18</v>
      </c>
      <c r="D7" s="15">
        <v>0</v>
      </c>
      <c r="E7" s="13" t="e">
        <f>IF($C7="","",VLOOKUP($C7,[0]!ISA_8_R_table,COLUMN(E$1),FALSE))</f>
        <v>#REF!</v>
      </c>
      <c r="F7" s="13" t="e">
        <f>IF($C7="","",VLOOKUP($C7,[0]!ISA_8_R_table,COLUMN(F$1),FALSE))</f>
        <v>#REF!</v>
      </c>
      <c r="G7" s="13" t="e">
        <f>IF($C7="","",VLOOKUP($C7,[0]!ISA_8_R_table,COLUMN(G$1),FALSE))</f>
        <v>#REF!</v>
      </c>
      <c r="H7" s="13" t="e">
        <f>IF($C7="","",VLOOKUP($C7,[0]!ISA_8_R_table,COLUMN(H$1),FALSE))</f>
        <v>#REF!</v>
      </c>
      <c r="I7" s="13">
        <f t="shared" si="1"/>
        <v>0</v>
      </c>
      <c r="J7" s="13">
        <f t="shared" si="2"/>
        <v>0</v>
      </c>
      <c r="K7" s="13">
        <f t="shared" si="4"/>
        <v>0</v>
      </c>
      <c r="L7" s="13">
        <f t="shared" si="3"/>
        <v>0</v>
      </c>
      <c r="M7" s="13" t="e">
        <f t="shared" si="5"/>
        <v>#REF!</v>
      </c>
      <c r="N7" s="13" t="e">
        <f t="shared" si="6"/>
        <v>#REF!</v>
      </c>
    </row>
    <row r="8" spans="1:16" x14ac:dyDescent="0.25">
      <c r="A8" s="13" t="e">
        <f t="shared" si="0"/>
        <v>#REF!</v>
      </c>
      <c r="B8" s="13">
        <v>6</v>
      </c>
      <c r="C8" s="14" t="s">
        <v>115</v>
      </c>
      <c r="D8" s="15">
        <v>0</v>
      </c>
      <c r="E8" s="13" t="e">
        <f>IF($C8="","",VLOOKUP($C8,[0]!ISA_8_R_table,COLUMN(E$1),FALSE))</f>
        <v>#REF!</v>
      </c>
      <c r="F8" s="13" t="e">
        <f>IF($C8="","",VLOOKUP($C8,[0]!ISA_8_R_table,COLUMN(F$1),FALSE))</f>
        <v>#REF!</v>
      </c>
      <c r="G8" s="13" t="e">
        <f>IF($C8="","",VLOOKUP($C8,[0]!ISA_8_R_table,COLUMN(G$1),FALSE))</f>
        <v>#REF!</v>
      </c>
      <c r="H8" s="13" t="e">
        <f>IF($C8="","",VLOOKUP($C8,[0]!ISA_8_R_table,COLUMN(H$1),FALSE))</f>
        <v>#REF!</v>
      </c>
      <c r="I8" s="13">
        <f t="shared" si="1"/>
        <v>0</v>
      </c>
      <c r="J8" s="13">
        <f t="shared" si="2"/>
        <v>0</v>
      </c>
      <c r="K8" s="13">
        <f t="shared" si="4"/>
        <v>0</v>
      </c>
      <c r="L8" s="13">
        <f t="shared" si="3"/>
        <v>0</v>
      </c>
      <c r="M8" s="13" t="e">
        <f t="shared" si="5"/>
        <v>#REF!</v>
      </c>
      <c r="N8" s="13" t="e">
        <f t="shared" si="6"/>
        <v>#REF!</v>
      </c>
    </row>
    <row r="9" spans="1:16" x14ac:dyDescent="0.25">
      <c r="A9" s="13" t="e">
        <f t="shared" si="0"/>
        <v>#REF!</v>
      </c>
      <c r="B9" s="13">
        <v>7</v>
      </c>
      <c r="C9" s="14" t="s">
        <v>18</v>
      </c>
      <c r="D9" s="15">
        <v>0</v>
      </c>
      <c r="E9" s="13" t="e">
        <f>IF($C9="","",VLOOKUP($C9,[0]!ISA_8_R_table,COLUMN(E$1),FALSE))</f>
        <v>#REF!</v>
      </c>
      <c r="F9" s="13" t="e">
        <f>IF($C9="","",VLOOKUP($C9,[0]!ISA_8_R_table,COLUMN(F$1),FALSE))</f>
        <v>#REF!</v>
      </c>
      <c r="G9" s="13" t="e">
        <f>IF($C9="","",VLOOKUP($C9,[0]!ISA_8_R_table,COLUMN(G$1),FALSE))</f>
        <v>#REF!</v>
      </c>
      <c r="H9" s="13" t="e">
        <f>IF($C9="","",VLOOKUP($C9,[0]!ISA_8_R_table,COLUMN(H$1),FALSE))</f>
        <v>#REF!</v>
      </c>
      <c r="I9" s="13">
        <f t="shared" si="1"/>
        <v>0</v>
      </c>
      <c r="J9" s="13">
        <f t="shared" si="2"/>
        <v>0</v>
      </c>
      <c r="K9" s="13">
        <f t="shared" si="4"/>
        <v>0</v>
      </c>
      <c r="L9" s="13">
        <f t="shared" si="3"/>
        <v>0</v>
      </c>
      <c r="M9" s="13" t="e">
        <f t="shared" si="5"/>
        <v>#REF!</v>
      </c>
      <c r="N9" s="13" t="e">
        <f t="shared" si="6"/>
        <v>#REF!</v>
      </c>
    </row>
    <row r="10" spans="1:16" x14ac:dyDescent="0.25">
      <c r="A10" s="13" t="e">
        <f t="shared" si="0"/>
        <v>#REF!</v>
      </c>
      <c r="B10" s="13">
        <v>8</v>
      </c>
      <c r="C10" s="14" t="s">
        <v>105</v>
      </c>
      <c r="D10" s="15">
        <v>4</v>
      </c>
      <c r="E10" s="13" t="e">
        <f>IF($C10="","",VLOOKUP($C10,[0]!ISA_8_R_table,COLUMN(E$1),FALSE))</f>
        <v>#REF!</v>
      </c>
      <c r="F10" s="13" t="e">
        <f>IF($C10="","",VLOOKUP($C10,[0]!ISA_8_R_table,COLUMN(F$1),FALSE))</f>
        <v>#REF!</v>
      </c>
      <c r="G10" s="13" t="e">
        <f>IF($C10="","",VLOOKUP($C10,[0]!ISA_8_R_table,COLUMN(G$1),FALSE))</f>
        <v>#REF!</v>
      </c>
      <c r="H10" s="13" t="e">
        <f>IF($C10="","",VLOOKUP($C10,[0]!ISA_8_R_table,COLUMN(H$1),FALSE))</f>
        <v>#REF!</v>
      </c>
      <c r="I10" s="13">
        <f t="shared" si="1"/>
        <v>0</v>
      </c>
      <c r="J10" s="13">
        <f t="shared" si="2"/>
        <v>1</v>
      </c>
      <c r="K10" s="13">
        <f t="shared" si="4"/>
        <v>0</v>
      </c>
      <c r="L10" s="13">
        <f t="shared" si="3"/>
        <v>0</v>
      </c>
      <c r="M10" s="13" t="e">
        <f t="shared" si="5"/>
        <v>#REF!</v>
      </c>
      <c r="N10" s="13" t="e">
        <f t="shared" si="6"/>
        <v>#REF!</v>
      </c>
    </row>
    <row r="11" spans="1:16" x14ac:dyDescent="0.25">
      <c r="A11" s="13" t="e">
        <f t="shared" si="0"/>
        <v>#REF!</v>
      </c>
      <c r="B11" s="13">
        <v>9</v>
      </c>
      <c r="C11" s="14" t="s">
        <v>18</v>
      </c>
      <c r="D11" s="15">
        <v>0</v>
      </c>
      <c r="E11" s="13" t="e">
        <f>IF($C11="","",VLOOKUP($C11,[0]!ISA_8_R_table,COLUMN(E$1),FALSE))</f>
        <v>#REF!</v>
      </c>
      <c r="F11" s="13" t="e">
        <f>IF($C11="","",VLOOKUP($C11,[0]!ISA_8_R_table,COLUMN(F$1),FALSE))</f>
        <v>#REF!</v>
      </c>
      <c r="G11" s="13" t="e">
        <f>IF($C11="","",VLOOKUP($C11,[0]!ISA_8_R_table,COLUMN(G$1),FALSE))</f>
        <v>#REF!</v>
      </c>
      <c r="H11" s="13" t="e">
        <f>IF($C11="","",VLOOKUP($C11,[0]!ISA_8_R_table,COLUMN(H$1),FALSE))</f>
        <v>#REF!</v>
      </c>
      <c r="I11" s="13">
        <f t="shared" si="1"/>
        <v>0</v>
      </c>
      <c r="J11" s="13">
        <f t="shared" si="2"/>
        <v>0</v>
      </c>
      <c r="K11" s="13">
        <f t="shared" si="4"/>
        <v>0</v>
      </c>
      <c r="L11" s="13">
        <f t="shared" si="3"/>
        <v>0</v>
      </c>
      <c r="M11" s="13" t="e">
        <f t="shared" si="5"/>
        <v>#REF!</v>
      </c>
      <c r="N11" s="13" t="e">
        <f t="shared" si="6"/>
        <v>#REF!</v>
      </c>
    </row>
    <row r="12" spans="1:16" x14ac:dyDescent="0.25">
      <c r="A12" s="13" t="e">
        <f t="shared" si="0"/>
        <v>#REF!</v>
      </c>
      <c r="B12" s="13">
        <v>10</v>
      </c>
      <c r="C12" s="14" t="s">
        <v>106</v>
      </c>
      <c r="D12" s="15">
        <v>0</v>
      </c>
      <c r="E12" s="13" t="e">
        <f>IF($C12="","",VLOOKUP($C12,[0]!ISA_8_R_table,COLUMN(E$1),FALSE))</f>
        <v>#REF!</v>
      </c>
      <c r="F12" s="13" t="e">
        <f>IF($C12="","",VLOOKUP($C12,[0]!ISA_8_R_table,COLUMN(F$1),FALSE))</f>
        <v>#REF!</v>
      </c>
      <c r="G12" s="13" t="e">
        <f>IF($C12="","",VLOOKUP($C12,[0]!ISA_8_R_table,COLUMN(G$1),FALSE))</f>
        <v>#REF!</v>
      </c>
      <c r="H12" s="13" t="e">
        <f>IF($C12="","",VLOOKUP($C12,[0]!ISA_8_R_table,COLUMN(H$1),FALSE))</f>
        <v>#REF!</v>
      </c>
      <c r="I12" s="13">
        <f t="shared" si="1"/>
        <v>0</v>
      </c>
      <c r="J12" s="13">
        <f t="shared" si="2"/>
        <v>0</v>
      </c>
      <c r="K12" s="13">
        <f t="shared" si="4"/>
        <v>0</v>
      </c>
      <c r="L12" s="13">
        <f t="shared" si="3"/>
        <v>0</v>
      </c>
      <c r="M12" s="13" t="e">
        <f t="shared" si="5"/>
        <v>#REF!</v>
      </c>
      <c r="N12" s="13" t="e">
        <f t="shared" si="6"/>
        <v>#REF!</v>
      </c>
    </row>
    <row r="13" spans="1:16" x14ac:dyDescent="0.25">
      <c r="A13" s="13" t="e">
        <f t="shared" si="0"/>
        <v>#REF!</v>
      </c>
      <c r="B13" s="13">
        <v>11</v>
      </c>
      <c r="C13" s="14" t="s">
        <v>18</v>
      </c>
      <c r="D13" s="15">
        <v>0</v>
      </c>
      <c r="E13" s="13" t="e">
        <f>IF($C13="","",VLOOKUP($C13,[0]!ISA_8_R_table,COLUMN(E$1),FALSE))</f>
        <v>#REF!</v>
      </c>
      <c r="F13" s="13" t="e">
        <f>IF($C13="","",VLOOKUP($C13,[0]!ISA_8_R_table,COLUMN(F$1),FALSE))</f>
        <v>#REF!</v>
      </c>
      <c r="G13" s="13" t="e">
        <f>IF($C13="","",VLOOKUP($C13,[0]!ISA_8_R_table,COLUMN(G$1),FALSE))</f>
        <v>#REF!</v>
      </c>
      <c r="H13" s="13" t="e">
        <f>IF($C13="","",VLOOKUP($C13,[0]!ISA_8_R_table,COLUMN(H$1),FALSE))</f>
        <v>#REF!</v>
      </c>
      <c r="I13" s="13">
        <f t="shared" si="1"/>
        <v>0</v>
      </c>
      <c r="J13" s="13">
        <f t="shared" si="2"/>
        <v>0</v>
      </c>
      <c r="K13" s="13">
        <f t="shared" si="4"/>
        <v>0</v>
      </c>
      <c r="L13" s="13">
        <f t="shared" si="3"/>
        <v>0</v>
      </c>
      <c r="M13" s="13" t="e">
        <f t="shared" si="5"/>
        <v>#REF!</v>
      </c>
      <c r="N13" s="13" t="e">
        <f t="shared" si="6"/>
        <v>#REF!</v>
      </c>
    </row>
    <row r="14" spans="1:16" x14ac:dyDescent="0.25">
      <c r="A14" s="13" t="e">
        <f t="shared" si="0"/>
        <v>#REF!</v>
      </c>
      <c r="B14" s="13">
        <v>12</v>
      </c>
      <c r="C14" s="14" t="s">
        <v>105</v>
      </c>
      <c r="D14" s="15">
        <v>4</v>
      </c>
      <c r="E14" s="13" t="e">
        <f>IF($C14="","",VLOOKUP($C14,[0]!ISA_8_R_table,COLUMN(E$1),FALSE))</f>
        <v>#REF!</v>
      </c>
      <c r="F14" s="13" t="e">
        <f>IF($C14="","",VLOOKUP($C14,[0]!ISA_8_R_table,COLUMN(F$1),FALSE))</f>
        <v>#REF!</v>
      </c>
      <c r="G14" s="13" t="e">
        <f>IF($C14="","",VLOOKUP($C14,[0]!ISA_8_R_table,COLUMN(G$1),FALSE))</f>
        <v>#REF!</v>
      </c>
      <c r="H14" s="13" t="e">
        <f>IF($C14="","",VLOOKUP($C14,[0]!ISA_8_R_table,COLUMN(H$1),FALSE))</f>
        <v>#REF!</v>
      </c>
      <c r="I14" s="13">
        <f t="shared" si="1"/>
        <v>0</v>
      </c>
      <c r="J14" s="13">
        <f t="shared" si="2"/>
        <v>1</v>
      </c>
      <c r="K14" s="13">
        <f t="shared" si="4"/>
        <v>0</v>
      </c>
      <c r="L14" s="13">
        <f t="shared" si="3"/>
        <v>0</v>
      </c>
      <c r="M14" s="13" t="e">
        <f t="shared" si="5"/>
        <v>#REF!</v>
      </c>
      <c r="N14" s="13" t="e">
        <f t="shared" si="6"/>
        <v>#REF!</v>
      </c>
    </row>
    <row r="15" spans="1:16" x14ac:dyDescent="0.25">
      <c r="A15" s="13" t="e">
        <f t="shared" si="0"/>
        <v>#REF!</v>
      </c>
      <c r="B15" s="13">
        <v>13</v>
      </c>
      <c r="C15" s="14" t="s">
        <v>18</v>
      </c>
      <c r="D15" s="15">
        <v>0</v>
      </c>
      <c r="E15" s="13" t="e">
        <f>IF($C15="","",VLOOKUP($C15,[0]!ISA_8_R_table,COLUMN(E$1),FALSE))</f>
        <v>#REF!</v>
      </c>
      <c r="F15" s="13" t="e">
        <f>IF($C15="","",VLOOKUP($C15,[0]!ISA_8_R_table,COLUMN(F$1),FALSE))</f>
        <v>#REF!</v>
      </c>
      <c r="G15" s="13" t="e">
        <f>IF($C15="","",VLOOKUP($C15,[0]!ISA_8_R_table,COLUMN(G$1),FALSE))</f>
        <v>#REF!</v>
      </c>
      <c r="H15" s="13" t="e">
        <f>IF($C15="","",VLOOKUP($C15,[0]!ISA_8_R_table,COLUMN(H$1),FALSE))</f>
        <v>#REF!</v>
      </c>
      <c r="I15" s="13">
        <f t="shared" si="1"/>
        <v>0</v>
      </c>
      <c r="J15" s="13">
        <f t="shared" si="2"/>
        <v>0</v>
      </c>
      <c r="K15" s="13">
        <f t="shared" si="4"/>
        <v>0</v>
      </c>
      <c r="L15" s="13">
        <f t="shared" si="3"/>
        <v>0</v>
      </c>
      <c r="M15" s="13" t="e">
        <f t="shared" si="5"/>
        <v>#REF!</v>
      </c>
      <c r="N15" s="13" t="e">
        <f t="shared" si="6"/>
        <v>#REF!</v>
      </c>
    </row>
    <row r="16" spans="1:16" x14ac:dyDescent="0.25">
      <c r="A16" s="13" t="e">
        <f t="shared" si="0"/>
        <v>#REF!</v>
      </c>
      <c r="B16" s="13">
        <v>14</v>
      </c>
      <c r="C16" s="14" t="s">
        <v>106</v>
      </c>
      <c r="D16" s="15">
        <v>0</v>
      </c>
      <c r="E16" s="13" t="e">
        <f>IF($C16="","",VLOOKUP($C16,[0]!ISA_8_R_table,COLUMN(E$1),FALSE))</f>
        <v>#REF!</v>
      </c>
      <c r="F16" s="13" t="e">
        <f>IF($C16="","",VLOOKUP($C16,[0]!ISA_8_R_table,COLUMN(F$1),FALSE))</f>
        <v>#REF!</v>
      </c>
      <c r="G16" s="13" t="e">
        <f>IF($C16="","",VLOOKUP($C16,[0]!ISA_8_R_table,COLUMN(G$1),FALSE))</f>
        <v>#REF!</v>
      </c>
      <c r="H16" s="13" t="e">
        <f>IF($C16="","",VLOOKUP($C16,[0]!ISA_8_R_table,COLUMN(H$1),FALSE))</f>
        <v>#REF!</v>
      </c>
      <c r="I16" s="13">
        <f t="shared" si="1"/>
        <v>0</v>
      </c>
      <c r="J16" s="13">
        <f t="shared" si="2"/>
        <v>0</v>
      </c>
      <c r="K16" s="13">
        <f t="shared" si="4"/>
        <v>0</v>
      </c>
      <c r="L16" s="13">
        <f t="shared" si="3"/>
        <v>0</v>
      </c>
      <c r="M16" s="13" t="e">
        <f t="shared" si="5"/>
        <v>#REF!</v>
      </c>
      <c r="N16" s="13" t="e">
        <f t="shared" si="6"/>
        <v>#REF!</v>
      </c>
      <c r="P16" s="8"/>
    </row>
    <row r="17" spans="1:14" x14ac:dyDescent="0.25">
      <c r="A17" s="13" t="e">
        <f>IF(M17="","",""""&amp;M17&amp;"""")</f>
        <v>#REF!</v>
      </c>
      <c r="B17" s="13">
        <v>15</v>
      </c>
      <c r="C17" s="14" t="s">
        <v>18</v>
      </c>
      <c r="D17" s="15">
        <v>0</v>
      </c>
      <c r="E17" s="13" t="e">
        <f>IF($C17="","",VLOOKUP($C17,[0]!ISA_8_R_table,COLUMN(E$1),FALSE))</f>
        <v>#REF!</v>
      </c>
      <c r="F17" s="13" t="e">
        <f>IF($C17="","",VLOOKUP($C17,[0]!ISA_8_R_table,COLUMN(F$1),FALSE))</f>
        <v>#REF!</v>
      </c>
      <c r="G17" s="13" t="e">
        <f>IF($C17="","",VLOOKUP($C17,[0]!ISA_8_R_table,COLUMN(G$1),FALSE))</f>
        <v>#REF!</v>
      </c>
      <c r="H17" s="13" t="e">
        <f>IF($C17="","",VLOOKUP($C17,[0]!ISA_8_R_table,COLUMN(H$1),FALSE))</f>
        <v>#REF!</v>
      </c>
      <c r="I17" s="13">
        <f t="shared" si="1"/>
        <v>0</v>
      </c>
      <c r="J17" s="13">
        <f t="shared" si="2"/>
        <v>0</v>
      </c>
      <c r="K17" s="13">
        <f t="shared" si="4"/>
        <v>0</v>
      </c>
      <c r="L17" s="13">
        <f t="shared" si="3"/>
        <v>0</v>
      </c>
      <c r="M17" s="13" t="e">
        <f t="shared" si="5"/>
        <v>#REF!</v>
      </c>
      <c r="N17" s="13" t="e">
        <f t="shared" si="6"/>
        <v>#REF!</v>
      </c>
    </row>
    <row r="18" spans="1:14" x14ac:dyDescent="0.25">
      <c r="A18" s="13" t="e">
        <f t="shared" ref="A18:A33" si="7">IF(M18="","",""""&amp;M18&amp;"""")</f>
        <v>#REF!</v>
      </c>
      <c r="B18" s="13">
        <v>16</v>
      </c>
      <c r="C18" s="14" t="s">
        <v>105</v>
      </c>
      <c r="D18" s="15">
        <v>4</v>
      </c>
      <c r="E18" s="13" t="e">
        <f>IF($C18="","",VLOOKUP($C18,[0]!ISA_8_R_table,COLUMN(E$1),FALSE))</f>
        <v>#REF!</v>
      </c>
      <c r="F18" s="13" t="e">
        <f>IF($C18="","",VLOOKUP($C18,[0]!ISA_8_R_table,COLUMN(F$1),FALSE))</f>
        <v>#REF!</v>
      </c>
      <c r="G18" s="13" t="e">
        <f>IF($C18="","",VLOOKUP($C18,[0]!ISA_8_R_table,COLUMN(G$1),FALSE))</f>
        <v>#REF!</v>
      </c>
      <c r="H18" s="13" t="e">
        <f>IF($C18="","",VLOOKUP($C18,[0]!ISA_8_R_table,COLUMN(H$1),FALSE))</f>
        <v>#REF!</v>
      </c>
      <c r="I18" s="13">
        <f t="shared" si="1"/>
        <v>0</v>
      </c>
      <c r="J18" s="13">
        <f t="shared" si="2"/>
        <v>1</v>
      </c>
      <c r="K18" s="13">
        <f t="shared" si="4"/>
        <v>0</v>
      </c>
      <c r="L18" s="13">
        <f t="shared" si="3"/>
        <v>0</v>
      </c>
      <c r="M18" s="13" t="e">
        <f t="shared" si="5"/>
        <v>#REF!</v>
      </c>
      <c r="N18" s="13" t="e">
        <f t="shared" si="6"/>
        <v>#REF!</v>
      </c>
    </row>
    <row r="19" spans="1:14" x14ac:dyDescent="0.25">
      <c r="A19" s="13" t="e">
        <f t="shared" si="7"/>
        <v>#REF!</v>
      </c>
      <c r="B19" s="13">
        <v>17</v>
      </c>
      <c r="C19" s="14" t="s">
        <v>18</v>
      </c>
      <c r="D19" s="15">
        <v>0</v>
      </c>
      <c r="E19" s="13" t="e">
        <f>IF($C19="","",VLOOKUP($C19,[0]!ISA_8_R_table,COLUMN(E$1),FALSE))</f>
        <v>#REF!</v>
      </c>
      <c r="F19" s="13" t="e">
        <f>IF($C19="","",VLOOKUP($C19,[0]!ISA_8_R_table,COLUMN(F$1),FALSE))</f>
        <v>#REF!</v>
      </c>
      <c r="G19" s="13" t="e">
        <f>IF($C19="","",VLOOKUP($C19,[0]!ISA_8_R_table,COLUMN(G$1),FALSE))</f>
        <v>#REF!</v>
      </c>
      <c r="H19" s="13" t="e">
        <f>IF($C19="","",VLOOKUP($C19,[0]!ISA_8_R_table,COLUMN(H$1),FALSE))</f>
        <v>#REF!</v>
      </c>
      <c r="I19" s="13">
        <f t="shared" si="1"/>
        <v>0</v>
      </c>
      <c r="J19" s="13">
        <f t="shared" si="2"/>
        <v>0</v>
      </c>
      <c r="K19" s="13">
        <f t="shared" si="4"/>
        <v>0</v>
      </c>
      <c r="L19" s="13">
        <f t="shared" si="3"/>
        <v>0</v>
      </c>
      <c r="M19" s="13" t="e">
        <f t="shared" si="5"/>
        <v>#REF!</v>
      </c>
      <c r="N19" s="13" t="e">
        <f t="shared" si="6"/>
        <v>#REF!</v>
      </c>
    </row>
    <row r="20" spans="1:14" x14ac:dyDescent="0.25">
      <c r="A20" s="13" t="e">
        <f t="shared" si="7"/>
        <v>#REF!</v>
      </c>
      <c r="B20" s="13">
        <v>18</v>
      </c>
      <c r="C20" s="14" t="s">
        <v>106</v>
      </c>
      <c r="D20" s="15">
        <v>0</v>
      </c>
      <c r="E20" s="13" t="e">
        <f>IF($C20="","",VLOOKUP($C20,[0]!ISA_8_R_table,COLUMN(E$1),FALSE))</f>
        <v>#REF!</v>
      </c>
      <c r="F20" s="13" t="e">
        <f>IF($C20="","",VLOOKUP($C20,[0]!ISA_8_R_table,COLUMN(F$1),FALSE))</f>
        <v>#REF!</v>
      </c>
      <c r="G20" s="13" t="e">
        <f>IF($C20="","",VLOOKUP($C20,[0]!ISA_8_R_table,COLUMN(G$1),FALSE))</f>
        <v>#REF!</v>
      </c>
      <c r="H20" s="13" t="e">
        <f>IF($C20="","",VLOOKUP($C20,[0]!ISA_8_R_table,COLUMN(H$1),FALSE))</f>
        <v>#REF!</v>
      </c>
      <c r="I20" s="13">
        <f t="shared" si="1"/>
        <v>0</v>
      </c>
      <c r="J20" s="13">
        <f t="shared" si="2"/>
        <v>0</v>
      </c>
      <c r="K20" s="13">
        <f t="shared" si="4"/>
        <v>0</v>
      </c>
      <c r="L20" s="13">
        <f t="shared" si="3"/>
        <v>0</v>
      </c>
      <c r="M20" s="13" t="e">
        <f t="shared" si="5"/>
        <v>#REF!</v>
      </c>
      <c r="N20" s="13" t="e">
        <f t="shared" si="6"/>
        <v>#REF!</v>
      </c>
    </row>
    <row r="21" spans="1:14" x14ac:dyDescent="0.25">
      <c r="A21" s="13" t="e">
        <f t="shared" si="7"/>
        <v>#REF!</v>
      </c>
      <c r="B21" s="13">
        <v>19</v>
      </c>
      <c r="C21" s="14" t="s">
        <v>18</v>
      </c>
      <c r="D21" s="15">
        <v>0</v>
      </c>
      <c r="E21" s="13" t="e">
        <f>IF($C21="","",VLOOKUP($C21,[0]!ISA_8_R_table,COLUMN(E$1),FALSE))</f>
        <v>#REF!</v>
      </c>
      <c r="F21" s="13" t="e">
        <f>IF($C21="","",VLOOKUP($C21,[0]!ISA_8_R_table,COLUMN(F$1),FALSE))</f>
        <v>#REF!</v>
      </c>
      <c r="G21" s="13" t="e">
        <f>IF($C21="","",VLOOKUP($C21,[0]!ISA_8_R_table,COLUMN(G$1),FALSE))</f>
        <v>#REF!</v>
      </c>
      <c r="H21" s="13" t="e">
        <f>IF($C21="","",VLOOKUP($C21,[0]!ISA_8_R_table,COLUMN(H$1),FALSE))</f>
        <v>#REF!</v>
      </c>
      <c r="I21" s="13">
        <f t="shared" si="1"/>
        <v>0</v>
      </c>
      <c r="J21" s="13">
        <f t="shared" si="2"/>
        <v>0</v>
      </c>
      <c r="K21" s="13">
        <f t="shared" si="4"/>
        <v>0</v>
      </c>
      <c r="L21" s="13">
        <f t="shared" si="3"/>
        <v>0</v>
      </c>
      <c r="M21" s="13" t="e">
        <f t="shared" si="5"/>
        <v>#REF!</v>
      </c>
      <c r="N21" s="13" t="e">
        <f t="shared" si="6"/>
        <v>#REF!</v>
      </c>
    </row>
    <row r="22" spans="1:14" x14ac:dyDescent="0.25">
      <c r="A22" s="13" t="e">
        <f t="shared" si="7"/>
        <v>#REF!</v>
      </c>
      <c r="B22" s="13">
        <v>20</v>
      </c>
      <c r="C22" s="14" t="s">
        <v>18</v>
      </c>
      <c r="D22" s="15">
        <v>0</v>
      </c>
      <c r="E22" s="13" t="e">
        <f>IF($C22="","",VLOOKUP($C22,[0]!ISA_8_R_table,COLUMN(E$1),FALSE))</f>
        <v>#REF!</v>
      </c>
      <c r="F22" s="13" t="e">
        <f>IF($C22="","",VLOOKUP($C22,[0]!ISA_8_R_table,COLUMN(F$1),FALSE))</f>
        <v>#REF!</v>
      </c>
      <c r="G22" s="13" t="e">
        <f>IF($C22="","",VLOOKUP($C22,[0]!ISA_8_R_table,COLUMN(G$1),FALSE))</f>
        <v>#REF!</v>
      </c>
      <c r="H22" s="13" t="e">
        <f>IF($C22="","",VLOOKUP($C22,[0]!ISA_8_R_table,COLUMN(H$1),FALSE))</f>
        <v>#REF!</v>
      </c>
      <c r="I22" s="13">
        <f t="shared" si="1"/>
        <v>0</v>
      </c>
      <c r="J22" s="13">
        <f t="shared" si="2"/>
        <v>0</v>
      </c>
      <c r="K22" s="13">
        <f t="shared" si="4"/>
        <v>0</v>
      </c>
      <c r="L22" s="13">
        <f t="shared" si="3"/>
        <v>0</v>
      </c>
      <c r="M22" s="13" t="e">
        <f t="shared" si="5"/>
        <v>#REF!</v>
      </c>
      <c r="N22" s="13" t="e">
        <f t="shared" si="6"/>
        <v>#REF!</v>
      </c>
    </row>
    <row r="23" spans="1:14" x14ac:dyDescent="0.25">
      <c r="A23" s="13" t="e">
        <f t="shared" si="7"/>
        <v>#REF!</v>
      </c>
      <c r="B23" s="13">
        <v>21</v>
      </c>
      <c r="C23" s="14" t="s">
        <v>18</v>
      </c>
      <c r="D23" s="15">
        <v>0</v>
      </c>
      <c r="E23" s="13" t="e">
        <f>IF($C23="","",VLOOKUP($C23,[0]!ISA_8_R_table,COLUMN(E$1),FALSE))</f>
        <v>#REF!</v>
      </c>
      <c r="F23" s="13" t="e">
        <f>IF($C23="","",VLOOKUP($C23,[0]!ISA_8_R_table,COLUMN(F$1),FALSE))</f>
        <v>#REF!</v>
      </c>
      <c r="G23" s="13" t="e">
        <f>IF($C23="","",VLOOKUP($C23,[0]!ISA_8_R_table,COLUMN(G$1),FALSE))</f>
        <v>#REF!</v>
      </c>
      <c r="H23" s="13" t="e">
        <f>IF($C23="","",VLOOKUP($C23,[0]!ISA_8_R_table,COLUMN(H$1),FALSE))</f>
        <v>#REF!</v>
      </c>
      <c r="I23" s="13">
        <f t="shared" si="1"/>
        <v>0</v>
      </c>
      <c r="J23" s="13">
        <f t="shared" si="2"/>
        <v>0</v>
      </c>
      <c r="K23" s="13">
        <f t="shared" si="4"/>
        <v>0</v>
      </c>
      <c r="L23" s="13">
        <f t="shared" si="3"/>
        <v>0</v>
      </c>
      <c r="M23" s="13" t="e">
        <f t="shared" si="5"/>
        <v>#REF!</v>
      </c>
      <c r="N23" s="13" t="e">
        <f t="shared" si="6"/>
        <v>#REF!</v>
      </c>
    </row>
    <row r="24" spans="1:14" x14ac:dyDescent="0.25">
      <c r="A24" s="13" t="e">
        <f t="shared" si="7"/>
        <v>#REF!</v>
      </c>
      <c r="B24" s="13">
        <v>22</v>
      </c>
      <c r="C24" s="14" t="s">
        <v>18</v>
      </c>
      <c r="D24" s="15">
        <v>0</v>
      </c>
      <c r="E24" s="13" t="e">
        <f>IF($C24="","",VLOOKUP($C24,[0]!ISA_8_R_table,COLUMN(E$1),FALSE))</f>
        <v>#REF!</v>
      </c>
      <c r="F24" s="13" t="e">
        <f>IF($C24="","",VLOOKUP($C24,[0]!ISA_8_R_table,COLUMN(F$1),FALSE))</f>
        <v>#REF!</v>
      </c>
      <c r="G24" s="13" t="e">
        <f>IF($C24="","",VLOOKUP($C24,[0]!ISA_8_R_table,COLUMN(G$1),FALSE))</f>
        <v>#REF!</v>
      </c>
      <c r="H24" s="13" t="e">
        <f>IF($C24="","",VLOOKUP($C24,[0]!ISA_8_R_table,COLUMN(H$1),FALSE))</f>
        <v>#REF!</v>
      </c>
      <c r="I24" s="13">
        <f t="shared" si="1"/>
        <v>0</v>
      </c>
      <c r="J24" s="13">
        <f t="shared" si="2"/>
        <v>0</v>
      </c>
      <c r="K24" s="13">
        <f t="shared" si="4"/>
        <v>0</v>
      </c>
      <c r="L24" s="13">
        <f t="shared" si="3"/>
        <v>0</v>
      </c>
      <c r="M24" s="13" t="e">
        <f t="shared" si="5"/>
        <v>#REF!</v>
      </c>
      <c r="N24" s="13" t="e">
        <f t="shared" si="6"/>
        <v>#REF!</v>
      </c>
    </row>
    <row r="25" spans="1:14" x14ac:dyDescent="0.25">
      <c r="A25" s="13" t="e">
        <f t="shared" si="7"/>
        <v>#REF!</v>
      </c>
      <c r="B25" s="13">
        <v>23</v>
      </c>
      <c r="C25" s="14" t="s">
        <v>18</v>
      </c>
      <c r="D25" s="15">
        <v>0</v>
      </c>
      <c r="E25" s="13" t="e">
        <f>IF($C25="","",VLOOKUP($C25,[0]!ISA_8_R_table,COLUMN(E$1),FALSE))</f>
        <v>#REF!</v>
      </c>
      <c r="F25" s="13" t="e">
        <f>IF($C25="","",VLOOKUP($C25,[0]!ISA_8_R_table,COLUMN(F$1),FALSE))</f>
        <v>#REF!</v>
      </c>
      <c r="G25" s="13" t="e">
        <f>IF($C25="","",VLOOKUP($C25,[0]!ISA_8_R_table,COLUMN(G$1),FALSE))</f>
        <v>#REF!</v>
      </c>
      <c r="H25" s="13" t="e">
        <f>IF($C25="","",VLOOKUP($C25,[0]!ISA_8_R_table,COLUMN(H$1),FALSE))</f>
        <v>#REF!</v>
      </c>
      <c r="I25" s="13">
        <f t="shared" si="1"/>
        <v>0</v>
      </c>
      <c r="J25" s="13">
        <f t="shared" si="2"/>
        <v>0</v>
      </c>
      <c r="K25" s="13">
        <f t="shared" si="4"/>
        <v>0</v>
      </c>
      <c r="L25" s="13">
        <f t="shared" si="3"/>
        <v>0</v>
      </c>
      <c r="M25" s="13" t="e">
        <f t="shared" si="5"/>
        <v>#REF!</v>
      </c>
      <c r="N25" s="13" t="e">
        <f t="shared" si="6"/>
        <v>#REF!</v>
      </c>
    </row>
    <row r="26" spans="1:14" x14ac:dyDescent="0.25">
      <c r="A26" s="13" t="e">
        <f t="shared" si="7"/>
        <v>#REF!</v>
      </c>
      <c r="B26" s="13">
        <v>24</v>
      </c>
      <c r="C26" s="14" t="s">
        <v>122</v>
      </c>
      <c r="D26" s="15">
        <v>0</v>
      </c>
      <c r="E26" s="13" t="e">
        <f>IF($C26="","",VLOOKUP($C26,[0]!ISA_8_R_table,COLUMN(E$1),FALSE))</f>
        <v>#REF!</v>
      </c>
      <c r="F26" s="13" t="e">
        <f>IF($C26="","",VLOOKUP($C26,[0]!ISA_8_R_table,COLUMN(F$1),FALSE))</f>
        <v>#REF!</v>
      </c>
      <c r="G26" s="13" t="e">
        <f>IF($C26="","",VLOOKUP($C26,[0]!ISA_8_R_table,COLUMN(G$1),FALSE))</f>
        <v>#REF!</v>
      </c>
      <c r="H26" s="13" t="e">
        <f>IF($C26="","",VLOOKUP($C26,[0]!ISA_8_R_table,COLUMN(H$1),FALSE))</f>
        <v>#REF!</v>
      </c>
      <c r="I26" s="13">
        <f t="shared" si="1"/>
        <v>0</v>
      </c>
      <c r="J26" s="13">
        <f t="shared" si="2"/>
        <v>0</v>
      </c>
      <c r="K26" s="13">
        <f t="shared" si="4"/>
        <v>0</v>
      </c>
      <c r="L26" s="13">
        <f t="shared" si="3"/>
        <v>0</v>
      </c>
      <c r="M26" s="13" t="e">
        <f t="shared" si="5"/>
        <v>#REF!</v>
      </c>
      <c r="N26" s="13" t="e">
        <f t="shared" si="6"/>
        <v>#REF!</v>
      </c>
    </row>
    <row r="27" spans="1:14" x14ac:dyDescent="0.25">
      <c r="A27" s="13" t="e">
        <f t="shared" si="7"/>
        <v>#REF!</v>
      </c>
      <c r="B27" s="13">
        <v>25</v>
      </c>
      <c r="C27" s="14" t="s">
        <v>50</v>
      </c>
      <c r="D27" s="15">
        <v>7</v>
      </c>
      <c r="E27" s="13" t="e">
        <f>IF($C27="","",VLOOKUP($C27,[0]!ISA_8_R_table,COLUMN(E$1),FALSE))</f>
        <v>#REF!</v>
      </c>
      <c r="F27" s="13" t="e">
        <f>IF($C27="","",VLOOKUP($C27,[0]!ISA_8_R_table,COLUMN(F$1),FALSE))</f>
        <v>#REF!</v>
      </c>
      <c r="G27" s="13" t="e">
        <f>IF($C27="","",VLOOKUP($C27,[0]!ISA_8_R_table,COLUMN(G$1),FALSE))</f>
        <v>#REF!</v>
      </c>
      <c r="H27" s="13" t="e">
        <f>IF($C27="","",VLOOKUP($C27,[0]!ISA_8_R_table,COLUMN(H$1),FALSE))</f>
        <v>#REF!</v>
      </c>
      <c r="I27" s="13">
        <f t="shared" si="1"/>
        <v>0</v>
      </c>
      <c r="J27" s="13">
        <f t="shared" si="2"/>
        <v>1</v>
      </c>
      <c r="K27" s="13">
        <f t="shared" si="4"/>
        <v>1</v>
      </c>
      <c r="L27" s="13">
        <f t="shared" si="3"/>
        <v>1</v>
      </c>
      <c r="M27" s="13" t="e">
        <f t="shared" si="5"/>
        <v>#REF!</v>
      </c>
      <c r="N27" s="13" t="e">
        <f t="shared" si="6"/>
        <v>#REF!</v>
      </c>
    </row>
    <row r="28" spans="1:14" x14ac:dyDescent="0.25">
      <c r="A28" s="13" t="e">
        <f t="shared" si="7"/>
        <v>#REF!</v>
      </c>
      <c r="B28" s="13">
        <v>26</v>
      </c>
      <c r="C28" s="14" t="s">
        <v>131</v>
      </c>
      <c r="D28" s="15">
        <v>0</v>
      </c>
      <c r="E28" s="13" t="e">
        <f>IF($C28="","",VLOOKUP($C28,[0]!ISA_8_R_table,COLUMN(E$1),FALSE))</f>
        <v>#REF!</v>
      </c>
      <c r="F28" s="13" t="e">
        <f>IF($C28="","",VLOOKUP($C28,[0]!ISA_8_R_table,COLUMN(F$1),FALSE))</f>
        <v>#REF!</v>
      </c>
      <c r="G28" s="13" t="e">
        <f>IF($C28="","",VLOOKUP($C28,[0]!ISA_8_R_table,COLUMN(G$1),FALSE))</f>
        <v>#REF!</v>
      </c>
      <c r="H28" s="13" t="e">
        <f>IF($C28="","",VLOOKUP($C28,[0]!ISA_8_R_table,COLUMN(H$1),FALSE))</f>
        <v>#REF!</v>
      </c>
      <c r="I28" s="13">
        <f t="shared" si="1"/>
        <v>0</v>
      </c>
      <c r="J28" s="13">
        <f t="shared" si="2"/>
        <v>0</v>
      </c>
      <c r="K28" s="13">
        <f t="shared" si="4"/>
        <v>0</v>
      </c>
      <c r="L28" s="13">
        <f t="shared" si="3"/>
        <v>0</v>
      </c>
      <c r="M28" s="13" t="e">
        <f t="shared" si="5"/>
        <v>#REF!</v>
      </c>
      <c r="N28" s="13" t="e">
        <f t="shared" si="6"/>
        <v>#REF!</v>
      </c>
    </row>
    <row r="29" spans="1:14" x14ac:dyDescent="0.25">
      <c r="A29" s="13" t="e">
        <f t="shared" si="7"/>
        <v>#REF!</v>
      </c>
      <c r="B29" s="13">
        <v>27</v>
      </c>
      <c r="C29" s="14" t="s">
        <v>106</v>
      </c>
      <c r="D29" s="15">
        <v>0</v>
      </c>
      <c r="E29" s="13" t="e">
        <f>IF($C29="","",VLOOKUP($C29,[0]!ISA_8_R_table,COLUMN(E$1),FALSE))</f>
        <v>#REF!</v>
      </c>
      <c r="F29" s="13" t="e">
        <f>IF($C29="","",VLOOKUP($C29,[0]!ISA_8_R_table,COLUMN(F$1),FALSE))</f>
        <v>#REF!</v>
      </c>
      <c r="G29" s="13" t="e">
        <f>IF($C29="","",VLOOKUP($C29,[0]!ISA_8_R_table,COLUMN(G$1),FALSE))</f>
        <v>#REF!</v>
      </c>
      <c r="H29" s="13" t="e">
        <f>IF($C29="","",VLOOKUP($C29,[0]!ISA_8_R_table,COLUMN(H$1),FALSE))</f>
        <v>#REF!</v>
      </c>
      <c r="I29" s="13">
        <f t="shared" si="1"/>
        <v>0</v>
      </c>
      <c r="J29" s="13">
        <f t="shared" si="2"/>
        <v>0</v>
      </c>
      <c r="K29" s="13">
        <f t="shared" si="4"/>
        <v>0</v>
      </c>
      <c r="L29" s="13">
        <f t="shared" si="3"/>
        <v>0</v>
      </c>
      <c r="M29" s="13" t="e">
        <f t="shared" si="5"/>
        <v>#REF!</v>
      </c>
      <c r="N29" s="13" t="e">
        <f t="shared" si="6"/>
        <v>#REF!</v>
      </c>
    </row>
    <row r="30" spans="1:14" x14ac:dyDescent="0.25">
      <c r="A30" s="13" t="e">
        <f t="shared" si="7"/>
        <v>#REF!</v>
      </c>
      <c r="B30" s="13">
        <v>28</v>
      </c>
      <c r="C30" s="14" t="s">
        <v>18</v>
      </c>
      <c r="D30" s="15">
        <v>0</v>
      </c>
      <c r="E30" s="13" t="e">
        <f>IF($C30="","",VLOOKUP($C30,[0]!ISA_8_R_table,COLUMN(E$1),FALSE))</f>
        <v>#REF!</v>
      </c>
      <c r="F30" s="13" t="e">
        <f>IF($C30="","",VLOOKUP($C30,[0]!ISA_8_R_table,COLUMN(F$1),FALSE))</f>
        <v>#REF!</v>
      </c>
      <c r="G30" s="13" t="e">
        <f>IF($C30="","",VLOOKUP($C30,[0]!ISA_8_R_table,COLUMN(G$1),FALSE))</f>
        <v>#REF!</v>
      </c>
      <c r="H30" s="13" t="e">
        <f>IF($C30="","",VLOOKUP($C30,[0]!ISA_8_R_table,COLUMN(H$1),FALSE))</f>
        <v>#REF!</v>
      </c>
      <c r="I30" s="13">
        <f t="shared" si="1"/>
        <v>0</v>
      </c>
      <c r="J30" s="13">
        <f t="shared" si="2"/>
        <v>0</v>
      </c>
      <c r="K30" s="13">
        <f t="shared" si="4"/>
        <v>0</v>
      </c>
      <c r="L30" s="13">
        <f t="shared" si="3"/>
        <v>0</v>
      </c>
      <c r="M30" s="13" t="e">
        <f t="shared" si="5"/>
        <v>#REF!</v>
      </c>
      <c r="N30" s="13" t="e">
        <f t="shared" si="6"/>
        <v>#REF!</v>
      </c>
    </row>
    <row r="31" spans="1:14" x14ac:dyDescent="0.25">
      <c r="A31" s="13" t="e">
        <f t="shared" si="7"/>
        <v>#REF!</v>
      </c>
      <c r="B31" s="13">
        <v>29</v>
      </c>
      <c r="C31" s="14" t="s">
        <v>18</v>
      </c>
      <c r="D31" s="15">
        <v>0</v>
      </c>
      <c r="E31" s="13" t="e">
        <f>IF($C31="","",VLOOKUP($C31,[0]!ISA_8_R_table,COLUMN(E$1),FALSE))</f>
        <v>#REF!</v>
      </c>
      <c r="F31" s="13" t="e">
        <f>IF($C31="","",VLOOKUP($C31,[0]!ISA_8_R_table,COLUMN(F$1),FALSE))</f>
        <v>#REF!</v>
      </c>
      <c r="G31" s="13" t="e">
        <f>IF($C31="","",VLOOKUP($C31,[0]!ISA_8_R_table,COLUMN(G$1),FALSE))</f>
        <v>#REF!</v>
      </c>
      <c r="H31" s="13" t="e">
        <f>IF($C31="","",VLOOKUP($C31,[0]!ISA_8_R_table,COLUMN(H$1),FALSE))</f>
        <v>#REF!</v>
      </c>
      <c r="I31" s="13">
        <f t="shared" si="1"/>
        <v>0</v>
      </c>
      <c r="J31" s="13">
        <f t="shared" si="2"/>
        <v>0</v>
      </c>
      <c r="K31" s="13">
        <f t="shared" si="4"/>
        <v>0</v>
      </c>
      <c r="L31" s="13">
        <f t="shared" si="3"/>
        <v>0</v>
      </c>
      <c r="M31" s="13" t="e">
        <f t="shared" si="5"/>
        <v>#REF!</v>
      </c>
      <c r="N31" s="13" t="e">
        <f t="shared" si="6"/>
        <v>#REF!</v>
      </c>
    </row>
    <row r="32" spans="1:14" x14ac:dyDescent="0.25">
      <c r="A32" s="13" t="e">
        <f t="shared" si="7"/>
        <v>#REF!</v>
      </c>
      <c r="B32" s="13">
        <v>30</v>
      </c>
      <c r="C32" s="14" t="s">
        <v>18</v>
      </c>
      <c r="D32" s="15">
        <v>0</v>
      </c>
      <c r="E32" s="13" t="e">
        <f>IF($C32="","",VLOOKUP($C32,[0]!ISA_8_R_table,COLUMN(E$1),FALSE))</f>
        <v>#REF!</v>
      </c>
      <c r="F32" s="13" t="e">
        <f>IF($C32="","",VLOOKUP($C32,[0]!ISA_8_R_table,COLUMN(F$1),FALSE))</f>
        <v>#REF!</v>
      </c>
      <c r="G32" s="13" t="e">
        <f>IF($C32="","",VLOOKUP($C32,[0]!ISA_8_R_table,COLUMN(G$1),FALSE))</f>
        <v>#REF!</v>
      </c>
      <c r="H32" s="13" t="e">
        <f>IF($C32="","",VLOOKUP($C32,[0]!ISA_8_R_table,COLUMN(H$1),FALSE))</f>
        <v>#REF!</v>
      </c>
      <c r="I32" s="13">
        <f t="shared" si="1"/>
        <v>0</v>
      </c>
      <c r="J32" s="13">
        <f t="shared" si="2"/>
        <v>0</v>
      </c>
      <c r="K32" s="13">
        <f t="shared" si="4"/>
        <v>0</v>
      </c>
      <c r="L32" s="13">
        <f t="shared" si="3"/>
        <v>0</v>
      </c>
      <c r="M32" s="13" t="e">
        <f t="shared" si="5"/>
        <v>#REF!</v>
      </c>
      <c r="N32" s="13" t="e">
        <f t="shared" si="6"/>
        <v>#REF!</v>
      </c>
    </row>
    <row r="33" spans="1:14" x14ac:dyDescent="0.25">
      <c r="A33" s="13" t="e">
        <f t="shared" si="7"/>
        <v>#REF!</v>
      </c>
      <c r="B33" s="13">
        <v>31</v>
      </c>
      <c r="C33" s="14" t="s">
        <v>18</v>
      </c>
      <c r="D33" s="15">
        <v>0</v>
      </c>
      <c r="E33" s="13" t="e">
        <f>IF($C33="","",VLOOKUP($C33,[0]!ISA_8_R_table,COLUMN(E$1),FALSE))</f>
        <v>#REF!</v>
      </c>
      <c r="F33" s="13" t="e">
        <f>IF($C33="","",VLOOKUP($C33,[0]!ISA_8_R_table,COLUMN(F$1),FALSE))</f>
        <v>#REF!</v>
      </c>
      <c r="G33" s="13" t="e">
        <f>IF($C33="","",VLOOKUP($C33,[0]!ISA_8_R_table,COLUMN(G$1),FALSE))</f>
        <v>#REF!</v>
      </c>
      <c r="H33" s="13" t="e">
        <f>IF($C33="","",VLOOKUP($C33,[0]!ISA_8_R_table,COLUMN(H$1),FALSE))</f>
        <v>#REF!</v>
      </c>
      <c r="I33" s="13">
        <f t="shared" si="1"/>
        <v>0</v>
      </c>
      <c r="J33" s="13">
        <f t="shared" si="2"/>
        <v>0</v>
      </c>
      <c r="K33" s="13">
        <f t="shared" si="4"/>
        <v>0</v>
      </c>
      <c r="L33" s="13">
        <f t="shared" si="3"/>
        <v>0</v>
      </c>
      <c r="M33" s="13" t="e">
        <f t="shared" si="5"/>
        <v>#REF!</v>
      </c>
      <c r="N33" s="13" t="e">
        <f t="shared" si="6"/>
        <v>#REF!</v>
      </c>
    </row>
    <row r="34" spans="1:14" x14ac:dyDescent="0.25">
      <c r="A34" s="13" t="e">
        <f t="shared" ref="A34:A50" si="8">IF(M34="","",""""&amp;M34&amp;"""")</f>
        <v>#REF!</v>
      </c>
      <c r="B34" s="13">
        <v>32</v>
      </c>
      <c r="C34" s="14" t="s">
        <v>18</v>
      </c>
      <c r="D34" s="15">
        <v>0</v>
      </c>
      <c r="E34" s="13" t="e">
        <f>IF($C34="","",VLOOKUP($C34,[0]!ISA_8_R_table,COLUMN(E$1),FALSE))</f>
        <v>#REF!</v>
      </c>
      <c r="F34" s="13" t="e">
        <f>IF($C34="","",VLOOKUP($C34,[0]!ISA_8_R_table,COLUMN(F$1),FALSE))</f>
        <v>#REF!</v>
      </c>
      <c r="G34" s="13" t="e">
        <f>IF($C34="","",VLOOKUP($C34,[0]!ISA_8_R_table,COLUMN(G$1),FALSE))</f>
        <v>#REF!</v>
      </c>
      <c r="H34" s="13" t="e">
        <f>IF($C34="","",VLOOKUP($C34,[0]!ISA_8_R_table,COLUMN(H$1),FALSE))</f>
        <v>#REF!</v>
      </c>
      <c r="I34" s="13">
        <f t="shared" ref="I34:I50" si="9">IF($D34="","",MOD(MROUND(($D34-J34*4-K34*2-L34)/8,1),2))</f>
        <v>0</v>
      </c>
      <c r="J34" s="13">
        <f t="shared" ref="J34:J50" si="10">IF($D34="","",MOD(MROUND(($D34-K34*2-L34)/4,1),2))</f>
        <v>0</v>
      </c>
      <c r="K34" s="13">
        <f t="shared" ref="K34:K50" si="11">IF($D34="","",MOD(MROUND(($D34-L34)/2,1),2))</f>
        <v>0</v>
      </c>
      <c r="L34" s="13">
        <f t="shared" si="3"/>
        <v>0</v>
      </c>
      <c r="M34" s="13" t="e">
        <f t="shared" ref="M34:M50" si="12">""&amp;E34&amp;F34&amp;G34&amp;H34&amp;I34&amp;J34&amp;K34&amp;L34&amp;""</f>
        <v>#REF!</v>
      </c>
      <c r="N34" s="13" t="e">
        <f t="shared" ref="N34:N50" si="13">IF(LEN(BIN2HEX(M34))=1,"0"&amp;BIN2HEX(M34),BIN2HEX(M34))</f>
        <v>#REF!</v>
      </c>
    </row>
    <row r="35" spans="1:14" x14ac:dyDescent="0.25">
      <c r="A35" s="13" t="e">
        <f t="shared" si="8"/>
        <v>#REF!</v>
      </c>
      <c r="B35" s="13">
        <v>33</v>
      </c>
      <c r="C35" s="14" t="s">
        <v>18</v>
      </c>
      <c r="D35" s="15">
        <v>0</v>
      </c>
      <c r="E35" s="13" t="e">
        <f>IF($C35="","",VLOOKUP($C35,[0]!ISA_8_R_table,COLUMN(E$1),FALSE))</f>
        <v>#REF!</v>
      </c>
      <c r="F35" s="13" t="e">
        <f>IF($C35="","",VLOOKUP($C35,[0]!ISA_8_R_table,COLUMN(F$1),FALSE))</f>
        <v>#REF!</v>
      </c>
      <c r="G35" s="13" t="e">
        <f>IF($C35="","",VLOOKUP($C35,[0]!ISA_8_R_table,COLUMN(G$1),FALSE))</f>
        <v>#REF!</v>
      </c>
      <c r="H35" s="13" t="e">
        <f>IF($C35="","",VLOOKUP($C35,[0]!ISA_8_R_table,COLUMN(H$1),FALSE))</f>
        <v>#REF!</v>
      </c>
      <c r="I35" s="13">
        <f t="shared" si="9"/>
        <v>0</v>
      </c>
      <c r="J35" s="13">
        <f t="shared" si="10"/>
        <v>0</v>
      </c>
      <c r="K35" s="13">
        <f t="shared" si="11"/>
        <v>0</v>
      </c>
      <c r="L35" s="13">
        <f t="shared" si="3"/>
        <v>0</v>
      </c>
      <c r="M35" s="13" t="e">
        <f t="shared" si="12"/>
        <v>#REF!</v>
      </c>
      <c r="N35" s="13" t="e">
        <f t="shared" si="13"/>
        <v>#REF!</v>
      </c>
    </row>
    <row r="36" spans="1:14" x14ac:dyDescent="0.25">
      <c r="A36" s="13" t="e">
        <f t="shared" si="8"/>
        <v>#REF!</v>
      </c>
      <c r="B36" s="13">
        <v>34</v>
      </c>
      <c r="C36" s="14" t="s">
        <v>18</v>
      </c>
      <c r="D36" s="15">
        <v>0</v>
      </c>
      <c r="E36" s="13" t="e">
        <f>IF($C36="","",VLOOKUP($C36,[0]!ISA_8_R_table,COLUMN(E$1),FALSE))</f>
        <v>#REF!</v>
      </c>
      <c r="F36" s="13" t="e">
        <f>IF($C36="","",VLOOKUP($C36,[0]!ISA_8_R_table,COLUMN(F$1),FALSE))</f>
        <v>#REF!</v>
      </c>
      <c r="G36" s="13" t="e">
        <f>IF($C36="","",VLOOKUP($C36,[0]!ISA_8_R_table,COLUMN(G$1),FALSE))</f>
        <v>#REF!</v>
      </c>
      <c r="H36" s="13" t="e">
        <f>IF($C36="","",VLOOKUP($C36,[0]!ISA_8_R_table,COLUMN(H$1),FALSE))</f>
        <v>#REF!</v>
      </c>
      <c r="I36" s="13">
        <f t="shared" si="9"/>
        <v>0</v>
      </c>
      <c r="J36" s="13">
        <f t="shared" si="10"/>
        <v>0</v>
      </c>
      <c r="K36" s="13">
        <f t="shared" si="11"/>
        <v>0</v>
      </c>
      <c r="L36" s="13">
        <f t="shared" si="3"/>
        <v>0</v>
      </c>
      <c r="M36" s="13" t="e">
        <f t="shared" si="12"/>
        <v>#REF!</v>
      </c>
      <c r="N36" s="13" t="e">
        <f t="shared" si="13"/>
        <v>#REF!</v>
      </c>
    </row>
    <row r="37" spans="1:14" x14ac:dyDescent="0.25">
      <c r="A37" s="13" t="e">
        <f t="shared" si="8"/>
        <v>#REF!</v>
      </c>
      <c r="B37" s="13">
        <v>35</v>
      </c>
      <c r="C37" s="14" t="s">
        <v>18</v>
      </c>
      <c r="D37" s="15">
        <v>0</v>
      </c>
      <c r="E37" s="13" t="e">
        <f>IF($C37="","",VLOOKUP($C37,[0]!ISA_8_R_table,COLUMN(E$1),FALSE))</f>
        <v>#REF!</v>
      </c>
      <c r="F37" s="13" t="e">
        <f>IF($C37="","",VLOOKUP($C37,[0]!ISA_8_R_table,COLUMN(F$1),FALSE))</f>
        <v>#REF!</v>
      </c>
      <c r="G37" s="13" t="e">
        <f>IF($C37="","",VLOOKUP($C37,[0]!ISA_8_R_table,COLUMN(G$1),FALSE))</f>
        <v>#REF!</v>
      </c>
      <c r="H37" s="13" t="e">
        <f>IF($C37="","",VLOOKUP($C37,[0]!ISA_8_R_table,COLUMN(H$1),FALSE))</f>
        <v>#REF!</v>
      </c>
      <c r="I37" s="13">
        <f t="shared" si="9"/>
        <v>0</v>
      </c>
      <c r="J37" s="13">
        <f t="shared" si="10"/>
        <v>0</v>
      </c>
      <c r="K37" s="13">
        <f t="shared" si="11"/>
        <v>0</v>
      </c>
      <c r="L37" s="13">
        <f t="shared" si="3"/>
        <v>0</v>
      </c>
      <c r="M37" s="13" t="e">
        <f t="shared" si="12"/>
        <v>#REF!</v>
      </c>
      <c r="N37" s="13" t="e">
        <f t="shared" si="13"/>
        <v>#REF!</v>
      </c>
    </row>
    <row r="38" spans="1:14" x14ac:dyDescent="0.25">
      <c r="A38" s="13" t="e">
        <f t="shared" si="8"/>
        <v>#REF!</v>
      </c>
      <c r="B38" s="13">
        <v>36</v>
      </c>
      <c r="C38" s="14" t="s">
        <v>18</v>
      </c>
      <c r="D38" s="15">
        <v>0</v>
      </c>
      <c r="E38" s="13" t="e">
        <f>IF($C38="","",VLOOKUP($C38,[0]!ISA_8_R_table,COLUMN(E$1),FALSE))</f>
        <v>#REF!</v>
      </c>
      <c r="F38" s="13" t="e">
        <f>IF($C38="","",VLOOKUP($C38,[0]!ISA_8_R_table,COLUMN(F$1),FALSE))</f>
        <v>#REF!</v>
      </c>
      <c r="G38" s="13" t="e">
        <f>IF($C38="","",VLOOKUP($C38,[0]!ISA_8_R_table,COLUMN(G$1),FALSE))</f>
        <v>#REF!</v>
      </c>
      <c r="H38" s="13" t="e">
        <f>IF($C38="","",VLOOKUP($C38,[0]!ISA_8_R_table,COLUMN(H$1),FALSE))</f>
        <v>#REF!</v>
      </c>
      <c r="I38" s="13">
        <f t="shared" si="9"/>
        <v>0</v>
      </c>
      <c r="J38" s="13">
        <f t="shared" si="10"/>
        <v>0</v>
      </c>
      <c r="K38" s="13">
        <f t="shared" si="11"/>
        <v>0</v>
      </c>
      <c r="L38" s="13">
        <f t="shared" si="3"/>
        <v>0</v>
      </c>
      <c r="M38" s="13" t="e">
        <f t="shared" si="12"/>
        <v>#REF!</v>
      </c>
      <c r="N38" s="13" t="e">
        <f t="shared" si="13"/>
        <v>#REF!</v>
      </c>
    </row>
    <row r="39" spans="1:14" x14ac:dyDescent="0.25">
      <c r="A39" s="13" t="e">
        <f t="shared" si="8"/>
        <v>#REF!</v>
      </c>
      <c r="B39" s="13">
        <v>37</v>
      </c>
      <c r="C39" s="14" t="s">
        <v>18</v>
      </c>
      <c r="D39" s="15">
        <v>0</v>
      </c>
      <c r="E39" s="13" t="e">
        <f>IF($C39="","",VLOOKUP($C39,[0]!ISA_8_R_table,COLUMN(E$1),FALSE))</f>
        <v>#REF!</v>
      </c>
      <c r="F39" s="13" t="e">
        <f>IF($C39="","",VLOOKUP($C39,[0]!ISA_8_R_table,COLUMN(F$1),FALSE))</f>
        <v>#REF!</v>
      </c>
      <c r="G39" s="13" t="e">
        <f>IF($C39="","",VLOOKUP($C39,[0]!ISA_8_R_table,COLUMN(G$1),FALSE))</f>
        <v>#REF!</v>
      </c>
      <c r="H39" s="13" t="e">
        <f>IF($C39="","",VLOOKUP($C39,[0]!ISA_8_R_table,COLUMN(H$1),FALSE))</f>
        <v>#REF!</v>
      </c>
      <c r="I39" s="13">
        <f t="shared" si="9"/>
        <v>0</v>
      </c>
      <c r="J39" s="13">
        <f t="shared" si="10"/>
        <v>0</v>
      </c>
      <c r="K39" s="13">
        <f t="shared" si="11"/>
        <v>0</v>
      </c>
      <c r="L39" s="13">
        <f t="shared" si="3"/>
        <v>0</v>
      </c>
      <c r="M39" s="13" t="e">
        <f t="shared" si="12"/>
        <v>#REF!</v>
      </c>
      <c r="N39" s="13" t="e">
        <f t="shared" si="13"/>
        <v>#REF!</v>
      </c>
    </row>
    <row r="40" spans="1:14" x14ac:dyDescent="0.25">
      <c r="A40" s="13" t="e">
        <f t="shared" si="8"/>
        <v>#REF!</v>
      </c>
      <c r="B40" s="13">
        <v>38</v>
      </c>
      <c r="C40" s="14" t="s">
        <v>18</v>
      </c>
      <c r="D40" s="15">
        <v>0</v>
      </c>
      <c r="E40" s="13" t="e">
        <f>IF($C40="","",VLOOKUP($C40,[0]!ISA_8_R_table,COLUMN(E$1),FALSE))</f>
        <v>#REF!</v>
      </c>
      <c r="F40" s="13" t="e">
        <f>IF($C40="","",VLOOKUP($C40,[0]!ISA_8_R_table,COLUMN(F$1),FALSE))</f>
        <v>#REF!</v>
      </c>
      <c r="G40" s="13" t="e">
        <f>IF($C40="","",VLOOKUP($C40,[0]!ISA_8_R_table,COLUMN(G$1),FALSE))</f>
        <v>#REF!</v>
      </c>
      <c r="H40" s="13" t="e">
        <f>IF($C40="","",VLOOKUP($C40,[0]!ISA_8_R_table,COLUMN(H$1),FALSE))</f>
        <v>#REF!</v>
      </c>
      <c r="I40" s="13">
        <f t="shared" si="9"/>
        <v>0</v>
      </c>
      <c r="J40" s="13">
        <f t="shared" si="10"/>
        <v>0</v>
      </c>
      <c r="K40" s="13">
        <f t="shared" si="11"/>
        <v>0</v>
      </c>
      <c r="L40" s="13">
        <f t="shared" si="3"/>
        <v>0</v>
      </c>
      <c r="M40" s="13" t="e">
        <f t="shared" si="12"/>
        <v>#REF!</v>
      </c>
      <c r="N40" s="13" t="e">
        <f t="shared" si="13"/>
        <v>#REF!</v>
      </c>
    </row>
    <row r="41" spans="1:14" x14ac:dyDescent="0.25">
      <c r="A41" s="13" t="e">
        <f t="shared" si="8"/>
        <v>#REF!</v>
      </c>
      <c r="B41" s="13">
        <v>39</v>
      </c>
      <c r="C41" s="14" t="s">
        <v>18</v>
      </c>
      <c r="D41" s="15">
        <v>0</v>
      </c>
      <c r="E41" s="13" t="e">
        <f>IF($C41="","",VLOOKUP($C41,[0]!ISA_8_R_table,COLUMN(E$1),FALSE))</f>
        <v>#REF!</v>
      </c>
      <c r="F41" s="13" t="e">
        <f>IF($C41="","",VLOOKUP($C41,[0]!ISA_8_R_table,COLUMN(F$1),FALSE))</f>
        <v>#REF!</v>
      </c>
      <c r="G41" s="13" t="e">
        <f>IF($C41="","",VLOOKUP($C41,[0]!ISA_8_R_table,COLUMN(G$1),FALSE))</f>
        <v>#REF!</v>
      </c>
      <c r="H41" s="13" t="e">
        <f>IF($C41="","",VLOOKUP($C41,[0]!ISA_8_R_table,COLUMN(H$1),FALSE))</f>
        <v>#REF!</v>
      </c>
      <c r="I41" s="13">
        <f t="shared" si="9"/>
        <v>0</v>
      </c>
      <c r="J41" s="13">
        <f t="shared" si="10"/>
        <v>0</v>
      </c>
      <c r="K41" s="13">
        <f t="shared" si="11"/>
        <v>0</v>
      </c>
      <c r="L41" s="13">
        <f t="shared" si="3"/>
        <v>0</v>
      </c>
      <c r="M41" s="13" t="e">
        <f t="shared" si="12"/>
        <v>#REF!</v>
      </c>
      <c r="N41" s="13" t="e">
        <f t="shared" si="13"/>
        <v>#REF!</v>
      </c>
    </row>
    <row r="42" spans="1:14" x14ac:dyDescent="0.25">
      <c r="A42" s="13" t="e">
        <f t="shared" si="8"/>
        <v>#REF!</v>
      </c>
      <c r="B42" s="13">
        <v>40</v>
      </c>
      <c r="C42" s="14" t="s">
        <v>18</v>
      </c>
      <c r="D42" s="15">
        <v>0</v>
      </c>
      <c r="E42" s="13" t="e">
        <f>IF($C42="","",VLOOKUP($C42,[0]!ISA_8_R_table,COLUMN(E$1),FALSE))</f>
        <v>#REF!</v>
      </c>
      <c r="F42" s="13" t="e">
        <f>IF($C42="","",VLOOKUP($C42,[0]!ISA_8_R_table,COLUMN(F$1),FALSE))</f>
        <v>#REF!</v>
      </c>
      <c r="G42" s="13" t="e">
        <f>IF($C42="","",VLOOKUP($C42,[0]!ISA_8_R_table,COLUMN(G$1),FALSE))</f>
        <v>#REF!</v>
      </c>
      <c r="H42" s="13" t="e">
        <f>IF($C42="","",VLOOKUP($C42,[0]!ISA_8_R_table,COLUMN(H$1),FALSE))</f>
        <v>#REF!</v>
      </c>
      <c r="I42" s="13">
        <f t="shared" si="9"/>
        <v>0</v>
      </c>
      <c r="J42" s="13">
        <f t="shared" si="10"/>
        <v>0</v>
      </c>
      <c r="K42" s="13">
        <f t="shared" si="11"/>
        <v>0</v>
      </c>
      <c r="L42" s="13">
        <f t="shared" si="3"/>
        <v>0</v>
      </c>
      <c r="M42" s="13" t="e">
        <f t="shared" si="12"/>
        <v>#REF!</v>
      </c>
      <c r="N42" s="13" t="e">
        <f t="shared" si="13"/>
        <v>#REF!</v>
      </c>
    </row>
    <row r="43" spans="1:14" x14ac:dyDescent="0.25">
      <c r="A43" s="13" t="e">
        <f t="shared" si="8"/>
        <v>#REF!</v>
      </c>
      <c r="B43" s="13">
        <v>41</v>
      </c>
      <c r="C43" s="14" t="s">
        <v>18</v>
      </c>
      <c r="D43" s="15">
        <v>0</v>
      </c>
      <c r="E43" s="13" t="e">
        <f>IF($C43="","",VLOOKUP($C43,[0]!ISA_8_R_table,COLUMN(E$1),FALSE))</f>
        <v>#REF!</v>
      </c>
      <c r="F43" s="13" t="e">
        <f>IF($C43="","",VLOOKUP($C43,[0]!ISA_8_R_table,COLUMN(F$1),FALSE))</f>
        <v>#REF!</v>
      </c>
      <c r="G43" s="13" t="e">
        <f>IF($C43="","",VLOOKUP($C43,[0]!ISA_8_R_table,COLUMN(G$1),FALSE))</f>
        <v>#REF!</v>
      </c>
      <c r="H43" s="13" t="e">
        <f>IF($C43="","",VLOOKUP($C43,[0]!ISA_8_R_table,COLUMN(H$1),FALSE))</f>
        <v>#REF!</v>
      </c>
      <c r="I43" s="13">
        <f t="shared" si="9"/>
        <v>0</v>
      </c>
      <c r="J43" s="13">
        <f t="shared" si="10"/>
        <v>0</v>
      </c>
      <c r="K43" s="13">
        <f t="shared" si="11"/>
        <v>0</v>
      </c>
      <c r="L43" s="13">
        <f t="shared" si="3"/>
        <v>0</v>
      </c>
      <c r="M43" s="13" t="e">
        <f t="shared" si="12"/>
        <v>#REF!</v>
      </c>
      <c r="N43" s="13" t="e">
        <f t="shared" si="13"/>
        <v>#REF!</v>
      </c>
    </row>
    <row r="44" spans="1:14" x14ac:dyDescent="0.25">
      <c r="A44" s="13" t="e">
        <f t="shared" si="8"/>
        <v>#REF!</v>
      </c>
      <c r="B44" s="13">
        <v>42</v>
      </c>
      <c r="C44" s="14" t="s">
        <v>18</v>
      </c>
      <c r="D44" s="15">
        <v>0</v>
      </c>
      <c r="E44" s="13" t="e">
        <f>IF($C44="","",VLOOKUP($C44,[0]!ISA_8_R_table,COLUMN(E$1),FALSE))</f>
        <v>#REF!</v>
      </c>
      <c r="F44" s="13" t="e">
        <f>IF($C44="","",VLOOKUP($C44,[0]!ISA_8_R_table,COLUMN(F$1),FALSE))</f>
        <v>#REF!</v>
      </c>
      <c r="G44" s="13" t="e">
        <f>IF($C44="","",VLOOKUP($C44,[0]!ISA_8_R_table,COLUMN(G$1),FALSE))</f>
        <v>#REF!</v>
      </c>
      <c r="H44" s="13" t="e">
        <f>IF($C44="","",VLOOKUP($C44,[0]!ISA_8_R_table,COLUMN(H$1),FALSE))</f>
        <v>#REF!</v>
      </c>
      <c r="I44" s="13">
        <f t="shared" si="9"/>
        <v>0</v>
      </c>
      <c r="J44" s="13">
        <f t="shared" si="10"/>
        <v>0</v>
      </c>
      <c r="K44" s="13">
        <f t="shared" si="11"/>
        <v>0</v>
      </c>
      <c r="L44" s="13">
        <f t="shared" si="3"/>
        <v>0</v>
      </c>
      <c r="M44" s="13" t="e">
        <f t="shared" si="12"/>
        <v>#REF!</v>
      </c>
      <c r="N44" s="13" t="e">
        <f t="shared" si="13"/>
        <v>#REF!</v>
      </c>
    </row>
    <row r="45" spans="1:14" x14ac:dyDescent="0.25">
      <c r="A45" s="13" t="e">
        <f t="shared" si="8"/>
        <v>#REF!</v>
      </c>
      <c r="B45" s="13">
        <v>43</v>
      </c>
      <c r="C45" s="14" t="s">
        <v>18</v>
      </c>
      <c r="D45" s="15">
        <v>0</v>
      </c>
      <c r="E45" s="13" t="e">
        <f>IF($C45="","",VLOOKUP($C45,[0]!ISA_8_R_table,COLUMN(E$1),FALSE))</f>
        <v>#REF!</v>
      </c>
      <c r="F45" s="13" t="e">
        <f>IF($C45="","",VLOOKUP($C45,[0]!ISA_8_R_table,COLUMN(F$1),FALSE))</f>
        <v>#REF!</v>
      </c>
      <c r="G45" s="13" t="e">
        <f>IF($C45="","",VLOOKUP($C45,[0]!ISA_8_R_table,COLUMN(G$1),FALSE))</f>
        <v>#REF!</v>
      </c>
      <c r="H45" s="13" t="e">
        <f>IF($C45="","",VLOOKUP($C45,[0]!ISA_8_R_table,COLUMN(H$1),FALSE))</f>
        <v>#REF!</v>
      </c>
      <c r="I45" s="13">
        <f t="shared" si="9"/>
        <v>0</v>
      </c>
      <c r="J45" s="13">
        <f t="shared" si="10"/>
        <v>0</v>
      </c>
      <c r="K45" s="13">
        <f t="shared" si="11"/>
        <v>0</v>
      </c>
      <c r="L45" s="13">
        <f t="shared" si="3"/>
        <v>0</v>
      </c>
      <c r="M45" s="13" t="e">
        <f t="shared" si="12"/>
        <v>#REF!</v>
      </c>
      <c r="N45" s="13" t="e">
        <f t="shared" si="13"/>
        <v>#REF!</v>
      </c>
    </row>
    <row r="46" spans="1:14" x14ac:dyDescent="0.25">
      <c r="A46" s="13" t="e">
        <f t="shared" si="8"/>
        <v>#REF!</v>
      </c>
      <c r="B46" s="13">
        <v>44</v>
      </c>
      <c r="C46" s="14" t="s">
        <v>18</v>
      </c>
      <c r="D46" s="15">
        <v>0</v>
      </c>
      <c r="E46" s="13" t="e">
        <f>IF($C46="","",VLOOKUP($C46,[0]!ISA_8_R_table,COLUMN(E$1),FALSE))</f>
        <v>#REF!</v>
      </c>
      <c r="F46" s="13" t="e">
        <f>IF($C46="","",VLOOKUP($C46,[0]!ISA_8_R_table,COLUMN(F$1),FALSE))</f>
        <v>#REF!</v>
      </c>
      <c r="G46" s="13" t="e">
        <f>IF($C46="","",VLOOKUP($C46,[0]!ISA_8_R_table,COLUMN(G$1),FALSE))</f>
        <v>#REF!</v>
      </c>
      <c r="H46" s="13" t="e">
        <f>IF($C46="","",VLOOKUP($C46,[0]!ISA_8_R_table,COLUMN(H$1),FALSE))</f>
        <v>#REF!</v>
      </c>
      <c r="I46" s="13">
        <f t="shared" si="9"/>
        <v>0</v>
      </c>
      <c r="J46" s="13">
        <f t="shared" si="10"/>
        <v>0</v>
      </c>
      <c r="K46" s="13">
        <f t="shared" si="11"/>
        <v>0</v>
      </c>
      <c r="L46" s="13">
        <f t="shared" si="3"/>
        <v>0</v>
      </c>
      <c r="M46" s="13" t="e">
        <f t="shared" si="12"/>
        <v>#REF!</v>
      </c>
      <c r="N46" s="13" t="e">
        <f t="shared" si="13"/>
        <v>#REF!</v>
      </c>
    </row>
    <row r="47" spans="1:14" x14ac:dyDescent="0.25">
      <c r="A47" s="13" t="e">
        <f t="shared" si="8"/>
        <v>#REF!</v>
      </c>
      <c r="B47" s="13">
        <v>45</v>
      </c>
      <c r="C47" s="14" t="s">
        <v>18</v>
      </c>
      <c r="D47" s="15">
        <v>0</v>
      </c>
      <c r="E47" s="13" t="e">
        <f>IF($C47="","",VLOOKUP($C47,[0]!ISA_8_R_table,COLUMN(E$1),FALSE))</f>
        <v>#REF!</v>
      </c>
      <c r="F47" s="13" t="e">
        <f>IF($C47="","",VLOOKUP($C47,[0]!ISA_8_R_table,COLUMN(F$1),FALSE))</f>
        <v>#REF!</v>
      </c>
      <c r="G47" s="13" t="e">
        <f>IF($C47="","",VLOOKUP($C47,[0]!ISA_8_R_table,COLUMN(G$1),FALSE))</f>
        <v>#REF!</v>
      </c>
      <c r="H47" s="13" t="e">
        <f>IF($C47="","",VLOOKUP($C47,[0]!ISA_8_R_table,COLUMN(H$1),FALSE))</f>
        <v>#REF!</v>
      </c>
      <c r="I47" s="13">
        <f t="shared" si="9"/>
        <v>0</v>
      </c>
      <c r="J47" s="13">
        <f t="shared" si="10"/>
        <v>0</v>
      </c>
      <c r="K47" s="13">
        <f t="shared" si="11"/>
        <v>0</v>
      </c>
      <c r="L47" s="13">
        <f t="shared" si="3"/>
        <v>0</v>
      </c>
      <c r="M47" s="13" t="e">
        <f t="shared" si="12"/>
        <v>#REF!</v>
      </c>
      <c r="N47" s="13" t="e">
        <f t="shared" si="13"/>
        <v>#REF!</v>
      </c>
    </row>
    <row r="48" spans="1:14" x14ac:dyDescent="0.25">
      <c r="A48" s="13" t="e">
        <f t="shared" si="8"/>
        <v>#REF!</v>
      </c>
      <c r="B48" s="13">
        <v>46</v>
      </c>
      <c r="C48" s="14" t="s">
        <v>18</v>
      </c>
      <c r="D48" s="15">
        <v>0</v>
      </c>
      <c r="E48" s="13" t="e">
        <f>IF($C48="","",VLOOKUP($C48,[0]!ISA_8_R_table,COLUMN(E$1),FALSE))</f>
        <v>#REF!</v>
      </c>
      <c r="F48" s="13" t="e">
        <f>IF($C48="","",VLOOKUP($C48,[0]!ISA_8_R_table,COLUMN(F$1),FALSE))</f>
        <v>#REF!</v>
      </c>
      <c r="G48" s="13" t="e">
        <f>IF($C48="","",VLOOKUP($C48,[0]!ISA_8_R_table,COLUMN(G$1),FALSE))</f>
        <v>#REF!</v>
      </c>
      <c r="H48" s="13" t="e">
        <f>IF($C48="","",VLOOKUP($C48,[0]!ISA_8_R_table,COLUMN(H$1),FALSE))</f>
        <v>#REF!</v>
      </c>
      <c r="I48" s="13">
        <f t="shared" si="9"/>
        <v>0</v>
      </c>
      <c r="J48" s="13">
        <f t="shared" si="10"/>
        <v>0</v>
      </c>
      <c r="K48" s="13">
        <f t="shared" si="11"/>
        <v>0</v>
      </c>
      <c r="L48" s="13">
        <f t="shared" si="3"/>
        <v>0</v>
      </c>
      <c r="M48" s="13" t="e">
        <f t="shared" si="12"/>
        <v>#REF!</v>
      </c>
      <c r="N48" s="13" t="e">
        <f t="shared" si="13"/>
        <v>#REF!</v>
      </c>
    </row>
    <row r="49" spans="1:14" x14ac:dyDescent="0.25">
      <c r="A49" s="13" t="e">
        <f t="shared" si="8"/>
        <v>#REF!</v>
      </c>
      <c r="B49" s="13">
        <v>47</v>
      </c>
      <c r="C49" s="14" t="s">
        <v>18</v>
      </c>
      <c r="D49" s="15">
        <v>0</v>
      </c>
      <c r="E49" s="13" t="e">
        <f>IF($C49="","",VLOOKUP($C49,[0]!ISA_8_R_table,COLUMN(E$1),FALSE))</f>
        <v>#REF!</v>
      </c>
      <c r="F49" s="13" t="e">
        <f>IF($C49="","",VLOOKUP($C49,[0]!ISA_8_R_table,COLUMN(F$1),FALSE))</f>
        <v>#REF!</v>
      </c>
      <c r="G49" s="13" t="e">
        <f>IF($C49="","",VLOOKUP($C49,[0]!ISA_8_R_table,COLUMN(G$1),FALSE))</f>
        <v>#REF!</v>
      </c>
      <c r="H49" s="13" t="e">
        <f>IF($C49="","",VLOOKUP($C49,[0]!ISA_8_R_table,COLUMN(H$1),FALSE))</f>
        <v>#REF!</v>
      </c>
      <c r="I49" s="13">
        <f t="shared" si="9"/>
        <v>0</v>
      </c>
      <c r="J49" s="13">
        <f t="shared" si="10"/>
        <v>0</v>
      </c>
      <c r="K49" s="13">
        <f t="shared" si="11"/>
        <v>0</v>
      </c>
      <c r="L49" s="13">
        <f t="shared" si="3"/>
        <v>0</v>
      </c>
      <c r="M49" s="13" t="e">
        <f t="shared" si="12"/>
        <v>#REF!</v>
      </c>
      <c r="N49" s="13" t="e">
        <f t="shared" si="13"/>
        <v>#REF!</v>
      </c>
    </row>
    <row r="50" spans="1:14" x14ac:dyDescent="0.25">
      <c r="A50" s="13" t="e">
        <f t="shared" si="8"/>
        <v>#REF!</v>
      </c>
      <c r="B50" s="13">
        <v>48</v>
      </c>
      <c r="C50" s="14" t="s">
        <v>18</v>
      </c>
      <c r="D50" s="15">
        <v>0</v>
      </c>
      <c r="E50" s="13" t="e">
        <f>IF($C50="","",VLOOKUP($C50,[0]!ISA_8_R_table,COLUMN(E$1),FALSE))</f>
        <v>#REF!</v>
      </c>
      <c r="F50" s="13" t="e">
        <f>IF($C50="","",VLOOKUP($C50,[0]!ISA_8_R_table,COLUMN(F$1),FALSE))</f>
        <v>#REF!</v>
      </c>
      <c r="G50" s="13" t="e">
        <f>IF($C50="","",VLOOKUP($C50,[0]!ISA_8_R_table,COLUMN(G$1),FALSE))</f>
        <v>#REF!</v>
      </c>
      <c r="H50" s="13" t="e">
        <f>IF($C50="","",VLOOKUP($C50,[0]!ISA_8_R_table,COLUMN(H$1),FALSE))</f>
        <v>#REF!</v>
      </c>
      <c r="I50" s="13">
        <f t="shared" si="9"/>
        <v>0</v>
      </c>
      <c r="J50" s="13">
        <f t="shared" si="10"/>
        <v>0</v>
      </c>
      <c r="K50" s="13">
        <f t="shared" si="11"/>
        <v>0</v>
      </c>
      <c r="L50" s="13">
        <f t="shared" si="3"/>
        <v>0</v>
      </c>
      <c r="M50" s="13" t="e">
        <f t="shared" si="12"/>
        <v>#REF!</v>
      </c>
      <c r="N50" s="13" t="e">
        <f t="shared" si="13"/>
        <v>#REF!</v>
      </c>
    </row>
    <row r="51" spans="1:14" x14ac:dyDescent="0.25">
      <c r="A51" s="13" t="e">
        <f t="shared" ref="A51:A59" si="14">IF(M51="","",""""&amp;M51&amp;"""")</f>
        <v>#REF!</v>
      </c>
      <c r="B51" s="13">
        <v>49</v>
      </c>
      <c r="C51" s="14" t="s">
        <v>18</v>
      </c>
      <c r="D51" s="15">
        <v>0</v>
      </c>
      <c r="E51" s="13" t="e">
        <f>IF($C51="","",VLOOKUP($C51,[0]!ISA_8_R_table,COLUMN(E$1),FALSE))</f>
        <v>#REF!</v>
      </c>
      <c r="F51" s="13" t="e">
        <f>IF($C51="","",VLOOKUP($C51,[0]!ISA_8_R_table,COLUMN(F$1),FALSE))</f>
        <v>#REF!</v>
      </c>
      <c r="G51" s="13" t="e">
        <f>IF($C51="","",VLOOKUP($C51,[0]!ISA_8_R_table,COLUMN(G$1),FALSE))</f>
        <v>#REF!</v>
      </c>
      <c r="H51" s="13" t="e">
        <f>IF($C51="","",VLOOKUP($C51,[0]!ISA_8_R_table,COLUMN(H$1),FALSE))</f>
        <v>#REF!</v>
      </c>
      <c r="I51" s="13">
        <f t="shared" ref="I51:I59" si="15">IF($D51="","",MOD(MROUND(($D51-J51*4-K51*2-L51)/8,1),2))</f>
        <v>0</v>
      </c>
      <c r="J51" s="13">
        <f t="shared" ref="J51:J59" si="16">IF($D51="","",MOD(MROUND(($D51-K51*2-L51)/4,1),2))</f>
        <v>0</v>
      </c>
      <c r="K51" s="13">
        <f t="shared" ref="K51:K59" si="17">IF($D51="","",MOD(MROUND(($D51-L51)/2,1),2))</f>
        <v>0</v>
      </c>
      <c r="L51" s="13">
        <f t="shared" si="3"/>
        <v>0</v>
      </c>
      <c r="M51" s="13" t="e">
        <f t="shared" ref="M51:M59" si="18">""&amp;E51&amp;F51&amp;G51&amp;H51&amp;I51&amp;J51&amp;K51&amp;L51&amp;""</f>
        <v>#REF!</v>
      </c>
      <c r="N51" s="13" t="e">
        <f t="shared" ref="N51:N59" si="19">IF(LEN(BIN2HEX(M51))=1,"0"&amp;BIN2HEX(M51),BIN2HEX(M51))</f>
        <v>#REF!</v>
      </c>
    </row>
    <row r="52" spans="1:14" x14ac:dyDescent="0.25">
      <c r="A52" s="13" t="e">
        <f t="shared" si="14"/>
        <v>#REF!</v>
      </c>
      <c r="B52" s="13">
        <v>50</v>
      </c>
      <c r="C52" s="14" t="s">
        <v>18</v>
      </c>
      <c r="D52" s="15">
        <v>0</v>
      </c>
      <c r="E52" s="13" t="e">
        <f>IF($C52="","",VLOOKUP($C52,[0]!ISA_8_R_table,COLUMN(E$1),FALSE))</f>
        <v>#REF!</v>
      </c>
      <c r="F52" s="13" t="e">
        <f>IF($C52="","",VLOOKUP($C52,[0]!ISA_8_R_table,COLUMN(F$1),FALSE))</f>
        <v>#REF!</v>
      </c>
      <c r="G52" s="13" t="e">
        <f>IF($C52="","",VLOOKUP($C52,[0]!ISA_8_R_table,COLUMN(G$1),FALSE))</f>
        <v>#REF!</v>
      </c>
      <c r="H52" s="13" t="e">
        <f>IF($C52="","",VLOOKUP($C52,[0]!ISA_8_R_table,COLUMN(H$1),FALSE))</f>
        <v>#REF!</v>
      </c>
      <c r="I52" s="13">
        <f t="shared" si="15"/>
        <v>0</v>
      </c>
      <c r="J52" s="13">
        <f t="shared" si="16"/>
        <v>0</v>
      </c>
      <c r="K52" s="13">
        <f t="shared" si="17"/>
        <v>0</v>
      </c>
      <c r="L52" s="13">
        <f t="shared" si="3"/>
        <v>0</v>
      </c>
      <c r="M52" s="13" t="e">
        <f t="shared" si="18"/>
        <v>#REF!</v>
      </c>
      <c r="N52" s="13" t="e">
        <f t="shared" si="19"/>
        <v>#REF!</v>
      </c>
    </row>
    <row r="53" spans="1:14" x14ac:dyDescent="0.25">
      <c r="A53" s="13" t="e">
        <f t="shared" si="14"/>
        <v>#REF!</v>
      </c>
      <c r="B53" s="13">
        <v>51</v>
      </c>
      <c r="C53" s="14" t="s">
        <v>18</v>
      </c>
      <c r="D53" s="15">
        <v>0</v>
      </c>
      <c r="E53" s="13" t="e">
        <f>IF($C53="","",VLOOKUP($C53,[0]!ISA_8_R_table,COLUMN(E$1),FALSE))</f>
        <v>#REF!</v>
      </c>
      <c r="F53" s="13" t="e">
        <f>IF($C53="","",VLOOKUP($C53,[0]!ISA_8_R_table,COLUMN(F$1),FALSE))</f>
        <v>#REF!</v>
      </c>
      <c r="G53" s="13" t="e">
        <f>IF($C53="","",VLOOKUP($C53,[0]!ISA_8_R_table,COLUMN(G$1),FALSE))</f>
        <v>#REF!</v>
      </c>
      <c r="H53" s="13" t="e">
        <f>IF($C53="","",VLOOKUP($C53,[0]!ISA_8_R_table,COLUMN(H$1),FALSE))</f>
        <v>#REF!</v>
      </c>
      <c r="I53" s="13">
        <f t="shared" si="15"/>
        <v>0</v>
      </c>
      <c r="J53" s="13">
        <f t="shared" si="16"/>
        <v>0</v>
      </c>
      <c r="K53" s="13">
        <f t="shared" si="17"/>
        <v>0</v>
      </c>
      <c r="L53" s="13">
        <f t="shared" si="3"/>
        <v>0</v>
      </c>
      <c r="M53" s="13" t="e">
        <f t="shared" si="18"/>
        <v>#REF!</v>
      </c>
      <c r="N53" s="13" t="e">
        <f t="shared" si="19"/>
        <v>#REF!</v>
      </c>
    </row>
    <row r="54" spans="1:14" x14ac:dyDescent="0.25">
      <c r="A54" s="13" t="e">
        <f t="shared" si="14"/>
        <v>#REF!</v>
      </c>
      <c r="B54" s="13">
        <v>52</v>
      </c>
      <c r="C54" s="14" t="s">
        <v>18</v>
      </c>
      <c r="D54" s="15">
        <v>0</v>
      </c>
      <c r="E54" s="13" t="e">
        <f>IF($C54="","",VLOOKUP($C54,[0]!ISA_8_R_table,COLUMN(E$1),FALSE))</f>
        <v>#REF!</v>
      </c>
      <c r="F54" s="13" t="e">
        <f>IF($C54="","",VLOOKUP($C54,[0]!ISA_8_R_table,COLUMN(F$1),FALSE))</f>
        <v>#REF!</v>
      </c>
      <c r="G54" s="13" t="e">
        <f>IF($C54="","",VLOOKUP($C54,[0]!ISA_8_R_table,COLUMN(G$1),FALSE))</f>
        <v>#REF!</v>
      </c>
      <c r="H54" s="13" t="e">
        <f>IF($C54="","",VLOOKUP($C54,[0]!ISA_8_R_table,COLUMN(H$1),FALSE))</f>
        <v>#REF!</v>
      </c>
      <c r="I54" s="13">
        <f t="shared" si="15"/>
        <v>0</v>
      </c>
      <c r="J54" s="13">
        <f t="shared" si="16"/>
        <v>0</v>
      </c>
      <c r="K54" s="13">
        <f t="shared" si="17"/>
        <v>0</v>
      </c>
      <c r="L54" s="13">
        <f t="shared" si="3"/>
        <v>0</v>
      </c>
      <c r="M54" s="13" t="e">
        <f t="shared" si="18"/>
        <v>#REF!</v>
      </c>
      <c r="N54" s="13" t="e">
        <f t="shared" si="19"/>
        <v>#REF!</v>
      </c>
    </row>
    <row r="55" spans="1:14" x14ac:dyDescent="0.25">
      <c r="A55" s="13" t="e">
        <f t="shared" si="14"/>
        <v>#REF!</v>
      </c>
      <c r="B55" s="13">
        <v>53</v>
      </c>
      <c r="C55" s="14" t="s">
        <v>18</v>
      </c>
      <c r="D55" s="15">
        <v>0</v>
      </c>
      <c r="E55" s="13" t="e">
        <f>IF($C55="","",VLOOKUP($C55,[0]!ISA_8_R_table,COLUMN(E$1),FALSE))</f>
        <v>#REF!</v>
      </c>
      <c r="F55" s="13" t="e">
        <f>IF($C55="","",VLOOKUP($C55,[0]!ISA_8_R_table,COLUMN(F$1),FALSE))</f>
        <v>#REF!</v>
      </c>
      <c r="G55" s="13" t="e">
        <f>IF($C55="","",VLOOKUP($C55,[0]!ISA_8_R_table,COLUMN(G$1),FALSE))</f>
        <v>#REF!</v>
      </c>
      <c r="H55" s="13" t="e">
        <f>IF($C55="","",VLOOKUP($C55,[0]!ISA_8_R_table,COLUMN(H$1),FALSE))</f>
        <v>#REF!</v>
      </c>
      <c r="I55" s="13">
        <f t="shared" si="15"/>
        <v>0</v>
      </c>
      <c r="J55" s="13">
        <f t="shared" si="16"/>
        <v>0</v>
      </c>
      <c r="K55" s="13">
        <f t="shared" si="17"/>
        <v>0</v>
      </c>
      <c r="L55" s="13">
        <f t="shared" si="3"/>
        <v>0</v>
      </c>
      <c r="M55" s="13" t="e">
        <f t="shared" si="18"/>
        <v>#REF!</v>
      </c>
      <c r="N55" s="13" t="e">
        <f t="shared" si="19"/>
        <v>#REF!</v>
      </c>
    </row>
    <row r="56" spans="1:14" x14ac:dyDescent="0.25">
      <c r="A56" s="13" t="e">
        <f t="shared" si="14"/>
        <v>#REF!</v>
      </c>
      <c r="B56" s="13">
        <v>54</v>
      </c>
      <c r="C56" s="14" t="s">
        <v>18</v>
      </c>
      <c r="D56" s="15">
        <v>0</v>
      </c>
      <c r="E56" s="13" t="e">
        <f>IF($C56="","",VLOOKUP($C56,[0]!ISA_8_R_table,COLUMN(E$1),FALSE))</f>
        <v>#REF!</v>
      </c>
      <c r="F56" s="13" t="e">
        <f>IF($C56="","",VLOOKUP($C56,[0]!ISA_8_R_table,COLUMN(F$1),FALSE))</f>
        <v>#REF!</v>
      </c>
      <c r="G56" s="13" t="e">
        <f>IF($C56="","",VLOOKUP($C56,[0]!ISA_8_R_table,COLUMN(G$1),FALSE))</f>
        <v>#REF!</v>
      </c>
      <c r="H56" s="13" t="e">
        <f>IF($C56="","",VLOOKUP($C56,[0]!ISA_8_R_table,COLUMN(H$1),FALSE))</f>
        <v>#REF!</v>
      </c>
      <c r="I56" s="13">
        <f t="shared" si="15"/>
        <v>0</v>
      </c>
      <c r="J56" s="13">
        <f t="shared" si="16"/>
        <v>0</v>
      </c>
      <c r="K56" s="13">
        <f t="shared" si="17"/>
        <v>0</v>
      </c>
      <c r="L56" s="13">
        <f t="shared" si="3"/>
        <v>0</v>
      </c>
      <c r="M56" s="13" t="e">
        <f t="shared" si="18"/>
        <v>#REF!</v>
      </c>
      <c r="N56" s="13" t="e">
        <f t="shared" si="19"/>
        <v>#REF!</v>
      </c>
    </row>
    <row r="57" spans="1:14" x14ac:dyDescent="0.25">
      <c r="A57" s="13" t="e">
        <f t="shared" si="14"/>
        <v>#REF!</v>
      </c>
      <c r="B57" s="13">
        <v>55</v>
      </c>
      <c r="C57" s="14" t="s">
        <v>18</v>
      </c>
      <c r="D57" s="15">
        <v>0</v>
      </c>
      <c r="E57" s="13" t="e">
        <f>IF($C57="","",VLOOKUP($C57,[0]!ISA_8_R_table,COLUMN(E$1),FALSE))</f>
        <v>#REF!</v>
      </c>
      <c r="F57" s="13" t="e">
        <f>IF($C57="","",VLOOKUP($C57,[0]!ISA_8_R_table,COLUMN(F$1),FALSE))</f>
        <v>#REF!</v>
      </c>
      <c r="G57" s="13" t="e">
        <f>IF($C57="","",VLOOKUP($C57,[0]!ISA_8_R_table,COLUMN(G$1),FALSE))</f>
        <v>#REF!</v>
      </c>
      <c r="H57" s="13" t="e">
        <f>IF($C57="","",VLOOKUP($C57,[0]!ISA_8_R_table,COLUMN(H$1),FALSE))</f>
        <v>#REF!</v>
      </c>
      <c r="I57" s="13">
        <f t="shared" si="15"/>
        <v>0</v>
      </c>
      <c r="J57" s="13">
        <f t="shared" si="16"/>
        <v>0</v>
      </c>
      <c r="K57" s="13">
        <f t="shared" si="17"/>
        <v>0</v>
      </c>
      <c r="L57" s="13">
        <f t="shared" si="3"/>
        <v>0</v>
      </c>
      <c r="M57" s="13" t="e">
        <f t="shared" si="18"/>
        <v>#REF!</v>
      </c>
      <c r="N57" s="13" t="e">
        <f t="shared" si="19"/>
        <v>#REF!</v>
      </c>
    </row>
    <row r="58" spans="1:14" x14ac:dyDescent="0.25">
      <c r="A58" s="13" t="e">
        <f t="shared" si="14"/>
        <v>#REF!</v>
      </c>
      <c r="B58" s="13">
        <v>56</v>
      </c>
      <c r="C58" s="14" t="s">
        <v>18</v>
      </c>
      <c r="D58" s="15">
        <v>0</v>
      </c>
      <c r="E58" s="13" t="e">
        <f>IF($C58="","",VLOOKUP($C58,[0]!ISA_8_R_table,COLUMN(E$1),FALSE))</f>
        <v>#REF!</v>
      </c>
      <c r="F58" s="13" t="e">
        <f>IF($C58="","",VLOOKUP($C58,[0]!ISA_8_R_table,COLUMN(F$1),FALSE))</f>
        <v>#REF!</v>
      </c>
      <c r="G58" s="13" t="e">
        <f>IF($C58="","",VLOOKUP($C58,[0]!ISA_8_R_table,COLUMN(G$1),FALSE))</f>
        <v>#REF!</v>
      </c>
      <c r="H58" s="13" t="e">
        <f>IF($C58="","",VLOOKUP($C58,[0]!ISA_8_R_table,COLUMN(H$1),FALSE))</f>
        <v>#REF!</v>
      </c>
      <c r="I58" s="13">
        <f t="shared" si="15"/>
        <v>0</v>
      </c>
      <c r="J58" s="13">
        <f t="shared" si="16"/>
        <v>0</v>
      </c>
      <c r="K58" s="13">
        <f t="shared" si="17"/>
        <v>0</v>
      </c>
      <c r="L58" s="13">
        <f t="shared" si="3"/>
        <v>0</v>
      </c>
      <c r="M58" s="13" t="e">
        <f t="shared" si="18"/>
        <v>#REF!</v>
      </c>
      <c r="N58" s="13" t="e">
        <f t="shared" si="19"/>
        <v>#REF!</v>
      </c>
    </row>
    <row r="59" spans="1:14" x14ac:dyDescent="0.25">
      <c r="A59" s="13" t="e">
        <f t="shared" si="14"/>
        <v>#REF!</v>
      </c>
      <c r="B59" s="13">
        <v>57</v>
      </c>
      <c r="C59" s="14" t="s">
        <v>18</v>
      </c>
      <c r="D59" s="15">
        <v>0</v>
      </c>
      <c r="E59" s="13" t="e">
        <f>IF($C59="","",VLOOKUP($C59,[0]!ISA_8_R_table,COLUMN(E$1),FALSE))</f>
        <v>#REF!</v>
      </c>
      <c r="F59" s="13" t="e">
        <f>IF($C59="","",VLOOKUP($C59,[0]!ISA_8_R_table,COLUMN(F$1),FALSE))</f>
        <v>#REF!</v>
      </c>
      <c r="G59" s="13" t="e">
        <f>IF($C59="","",VLOOKUP($C59,[0]!ISA_8_R_table,COLUMN(G$1),FALSE))</f>
        <v>#REF!</v>
      </c>
      <c r="H59" s="13" t="e">
        <f>IF($C59="","",VLOOKUP($C59,[0]!ISA_8_R_table,COLUMN(H$1),FALSE))</f>
        <v>#REF!</v>
      </c>
      <c r="I59" s="13">
        <f t="shared" si="15"/>
        <v>0</v>
      </c>
      <c r="J59" s="13">
        <f t="shared" si="16"/>
        <v>0</v>
      </c>
      <c r="K59" s="13">
        <f t="shared" si="17"/>
        <v>0</v>
      </c>
      <c r="L59" s="13">
        <f t="shared" si="3"/>
        <v>0</v>
      </c>
      <c r="M59" s="13" t="e">
        <f t="shared" si="18"/>
        <v>#REF!</v>
      </c>
      <c r="N59" s="13" t="e">
        <f t="shared" si="19"/>
        <v>#REF!</v>
      </c>
    </row>
    <row r="60" spans="1:14" x14ac:dyDescent="0.25">
      <c r="A60" s="13" t="e">
        <f t="shared" ref="A60:A65" si="20">IF(M60="","",""""&amp;M60&amp;"""")</f>
        <v>#REF!</v>
      </c>
      <c r="B60" s="13">
        <v>58</v>
      </c>
      <c r="C60" s="14" t="s">
        <v>18</v>
      </c>
      <c r="D60" s="15">
        <v>0</v>
      </c>
      <c r="E60" s="13" t="e">
        <f>IF($C60="","",VLOOKUP($C60,[0]!ISA_8_R_table,COLUMN(E$1),FALSE))</f>
        <v>#REF!</v>
      </c>
      <c r="F60" s="13" t="e">
        <f>IF($C60="","",VLOOKUP($C60,[0]!ISA_8_R_table,COLUMN(F$1),FALSE))</f>
        <v>#REF!</v>
      </c>
      <c r="G60" s="13" t="e">
        <f>IF($C60="","",VLOOKUP($C60,[0]!ISA_8_R_table,COLUMN(G$1),FALSE))</f>
        <v>#REF!</v>
      </c>
      <c r="H60" s="13" t="e">
        <f>IF($C60="","",VLOOKUP($C60,[0]!ISA_8_R_table,COLUMN(H$1),FALSE))</f>
        <v>#REF!</v>
      </c>
      <c r="I60" s="13">
        <f t="shared" ref="I60:I65" si="21">IF($D60="","",MOD(MROUND(($D60-J60*4-K60*2-L60)/8,1),2))</f>
        <v>0</v>
      </c>
      <c r="J60" s="13">
        <f t="shared" ref="J60:J65" si="22">IF($D60="","",MOD(MROUND(($D60-K60*2-L60)/4,1),2))</f>
        <v>0</v>
      </c>
      <c r="K60" s="13">
        <f t="shared" ref="K60:K65" si="23">IF($D60="","",MOD(MROUND(($D60-L60)/2,1),2))</f>
        <v>0</v>
      </c>
      <c r="L60" s="13">
        <f t="shared" si="3"/>
        <v>0</v>
      </c>
      <c r="M60" s="13" t="e">
        <f t="shared" ref="M60:M65" si="24">""&amp;E60&amp;F60&amp;G60&amp;H60&amp;I60&amp;J60&amp;K60&amp;L60&amp;""</f>
        <v>#REF!</v>
      </c>
      <c r="N60" s="13" t="e">
        <f t="shared" ref="N60:N65" si="25">IF(LEN(BIN2HEX(M60))=1,"0"&amp;BIN2HEX(M60),BIN2HEX(M60))</f>
        <v>#REF!</v>
      </c>
    </row>
    <row r="61" spans="1:14" x14ac:dyDescent="0.25">
      <c r="A61" s="13" t="e">
        <f t="shared" si="20"/>
        <v>#REF!</v>
      </c>
      <c r="B61" s="13">
        <v>59</v>
      </c>
      <c r="C61" s="14" t="s">
        <v>18</v>
      </c>
      <c r="D61" s="15">
        <v>0</v>
      </c>
      <c r="E61" s="13" t="e">
        <f>IF($C61="","",VLOOKUP($C61,[0]!ISA_8_R_table,COLUMN(E$1),FALSE))</f>
        <v>#REF!</v>
      </c>
      <c r="F61" s="13" t="e">
        <f>IF($C61="","",VLOOKUP($C61,[0]!ISA_8_R_table,COLUMN(F$1),FALSE))</f>
        <v>#REF!</v>
      </c>
      <c r="G61" s="13" t="e">
        <f>IF($C61="","",VLOOKUP($C61,[0]!ISA_8_R_table,COLUMN(G$1),FALSE))</f>
        <v>#REF!</v>
      </c>
      <c r="H61" s="13" t="e">
        <f>IF($C61="","",VLOOKUP($C61,[0]!ISA_8_R_table,COLUMN(H$1),FALSE))</f>
        <v>#REF!</v>
      </c>
      <c r="I61" s="13">
        <f t="shared" si="21"/>
        <v>0</v>
      </c>
      <c r="J61" s="13">
        <f t="shared" si="22"/>
        <v>0</v>
      </c>
      <c r="K61" s="13">
        <f t="shared" si="23"/>
        <v>0</v>
      </c>
      <c r="L61" s="13">
        <f t="shared" si="3"/>
        <v>0</v>
      </c>
      <c r="M61" s="13" t="e">
        <f t="shared" si="24"/>
        <v>#REF!</v>
      </c>
      <c r="N61" s="13" t="e">
        <f t="shared" si="25"/>
        <v>#REF!</v>
      </c>
    </row>
    <row r="62" spans="1:14" x14ac:dyDescent="0.25">
      <c r="A62" s="13" t="e">
        <f t="shared" si="20"/>
        <v>#REF!</v>
      </c>
      <c r="B62" s="13">
        <v>60</v>
      </c>
      <c r="C62" s="14" t="s">
        <v>18</v>
      </c>
      <c r="D62" s="15">
        <v>0</v>
      </c>
      <c r="E62" s="13" t="e">
        <f>IF($C62="","",VLOOKUP($C62,[0]!ISA_8_R_table,COLUMN(E$1),FALSE))</f>
        <v>#REF!</v>
      </c>
      <c r="F62" s="13" t="e">
        <f>IF($C62="","",VLOOKUP($C62,[0]!ISA_8_R_table,COLUMN(F$1),FALSE))</f>
        <v>#REF!</v>
      </c>
      <c r="G62" s="13" t="e">
        <f>IF($C62="","",VLOOKUP($C62,[0]!ISA_8_R_table,COLUMN(G$1),FALSE))</f>
        <v>#REF!</v>
      </c>
      <c r="H62" s="13" t="e">
        <f>IF($C62="","",VLOOKUP($C62,[0]!ISA_8_R_table,COLUMN(H$1),FALSE))</f>
        <v>#REF!</v>
      </c>
      <c r="I62" s="13">
        <f t="shared" si="21"/>
        <v>0</v>
      </c>
      <c r="J62" s="13">
        <f t="shared" si="22"/>
        <v>0</v>
      </c>
      <c r="K62" s="13">
        <f t="shared" si="23"/>
        <v>0</v>
      </c>
      <c r="L62" s="13">
        <f t="shared" si="3"/>
        <v>0</v>
      </c>
      <c r="M62" s="13" t="e">
        <f t="shared" si="24"/>
        <v>#REF!</v>
      </c>
      <c r="N62" s="13" t="e">
        <f t="shared" si="25"/>
        <v>#REF!</v>
      </c>
    </row>
    <row r="63" spans="1:14" x14ac:dyDescent="0.25">
      <c r="A63" s="13" t="e">
        <f t="shared" si="20"/>
        <v>#REF!</v>
      </c>
      <c r="B63" s="13">
        <v>61</v>
      </c>
      <c r="C63" s="14" t="s">
        <v>18</v>
      </c>
      <c r="D63" s="15">
        <v>0</v>
      </c>
      <c r="E63" s="13" t="e">
        <f>IF($C63="","",VLOOKUP($C63,[0]!ISA_8_R_table,COLUMN(E$1),FALSE))</f>
        <v>#REF!</v>
      </c>
      <c r="F63" s="13" t="e">
        <f>IF($C63="","",VLOOKUP($C63,[0]!ISA_8_R_table,COLUMN(F$1),FALSE))</f>
        <v>#REF!</v>
      </c>
      <c r="G63" s="13" t="e">
        <f>IF($C63="","",VLOOKUP($C63,[0]!ISA_8_R_table,COLUMN(G$1),FALSE))</f>
        <v>#REF!</v>
      </c>
      <c r="H63" s="13" t="e">
        <f>IF($C63="","",VLOOKUP($C63,[0]!ISA_8_R_table,COLUMN(H$1),FALSE))</f>
        <v>#REF!</v>
      </c>
      <c r="I63" s="13">
        <f t="shared" si="21"/>
        <v>0</v>
      </c>
      <c r="J63" s="13">
        <f t="shared" si="22"/>
        <v>0</v>
      </c>
      <c r="K63" s="13">
        <f t="shared" si="23"/>
        <v>0</v>
      </c>
      <c r="L63" s="13">
        <f t="shared" si="3"/>
        <v>0</v>
      </c>
      <c r="M63" s="13" t="e">
        <f t="shared" si="24"/>
        <v>#REF!</v>
      </c>
      <c r="N63" s="13" t="e">
        <f t="shared" si="25"/>
        <v>#REF!</v>
      </c>
    </row>
    <row r="64" spans="1:14" x14ac:dyDescent="0.25">
      <c r="A64" s="13" t="e">
        <f t="shared" si="20"/>
        <v>#REF!</v>
      </c>
      <c r="B64" s="13">
        <v>62</v>
      </c>
      <c r="C64" s="14" t="s">
        <v>18</v>
      </c>
      <c r="D64" s="15">
        <v>0</v>
      </c>
      <c r="E64" s="13" t="e">
        <f>IF($C64="","",VLOOKUP($C64,[0]!ISA_8_R_table,COLUMN(E$1),FALSE))</f>
        <v>#REF!</v>
      </c>
      <c r="F64" s="13" t="e">
        <f>IF($C64="","",VLOOKUP($C64,[0]!ISA_8_R_table,COLUMN(F$1),FALSE))</f>
        <v>#REF!</v>
      </c>
      <c r="G64" s="13" t="e">
        <f>IF($C64="","",VLOOKUP($C64,[0]!ISA_8_R_table,COLUMN(G$1),FALSE))</f>
        <v>#REF!</v>
      </c>
      <c r="H64" s="13" t="e">
        <f>IF($C64="","",VLOOKUP($C64,[0]!ISA_8_R_table,COLUMN(H$1),FALSE))</f>
        <v>#REF!</v>
      </c>
      <c r="I64" s="13">
        <f t="shared" si="21"/>
        <v>0</v>
      </c>
      <c r="J64" s="13">
        <f t="shared" si="22"/>
        <v>0</v>
      </c>
      <c r="K64" s="13">
        <f t="shared" si="23"/>
        <v>0</v>
      </c>
      <c r="L64" s="13">
        <f t="shared" si="3"/>
        <v>0</v>
      </c>
      <c r="M64" s="13" t="e">
        <f t="shared" si="24"/>
        <v>#REF!</v>
      </c>
      <c r="N64" s="13" t="e">
        <f t="shared" si="25"/>
        <v>#REF!</v>
      </c>
    </row>
    <row r="65" spans="1:14" x14ac:dyDescent="0.25">
      <c r="A65" s="13" t="e">
        <f t="shared" si="20"/>
        <v>#REF!</v>
      </c>
      <c r="B65" s="13">
        <v>63</v>
      </c>
      <c r="C65" s="14" t="s">
        <v>18</v>
      </c>
      <c r="D65" s="15">
        <v>0</v>
      </c>
      <c r="E65" s="13" t="e">
        <f>IF($C65="","",VLOOKUP($C65,[0]!ISA_8_R_table,COLUMN(E$1),FALSE))</f>
        <v>#REF!</v>
      </c>
      <c r="F65" s="13" t="e">
        <f>IF($C65="","",VLOOKUP($C65,[0]!ISA_8_R_table,COLUMN(F$1),FALSE))</f>
        <v>#REF!</v>
      </c>
      <c r="G65" s="13" t="e">
        <f>IF($C65="","",VLOOKUP($C65,[0]!ISA_8_R_table,COLUMN(G$1),FALSE))</f>
        <v>#REF!</v>
      </c>
      <c r="H65" s="13" t="e">
        <f>IF($C65="","",VLOOKUP($C65,[0]!ISA_8_R_table,COLUMN(H$1),FALSE))</f>
        <v>#REF!</v>
      </c>
      <c r="I65" s="13">
        <f t="shared" si="21"/>
        <v>0</v>
      </c>
      <c r="J65" s="13">
        <f t="shared" si="22"/>
        <v>0</v>
      </c>
      <c r="K65" s="13">
        <f t="shared" si="23"/>
        <v>0</v>
      </c>
      <c r="L65" s="13">
        <f t="shared" si="3"/>
        <v>0</v>
      </c>
      <c r="M65" s="13" t="e">
        <f t="shared" si="24"/>
        <v>#REF!</v>
      </c>
      <c r="N65" s="13" t="e">
        <f t="shared" si="25"/>
        <v>#REF!</v>
      </c>
    </row>
    <row r="70" spans="1:14" x14ac:dyDescent="0.25">
      <c r="A70" s="1" t="s">
        <v>98</v>
      </c>
    </row>
    <row r="71" spans="1:14" x14ac:dyDescent="0.25">
      <c r="A71" s="1" t="e">
        <f>""""&amp;"content"&amp;""""&amp;":["&amp;A2&amp;A3&amp;A4&amp;A5&amp;A6&amp;A7&amp;A8&amp;A9&amp;A10&amp;A11&amp;A12&amp;A13&amp;A14&amp;A15&amp;A16&amp;A17&amp;"]"</f>
        <v>#REF!</v>
      </c>
    </row>
    <row r="73" spans="1:14" x14ac:dyDescent="0.25">
      <c r="A73" s="1" t="s">
        <v>99</v>
      </c>
    </row>
    <row r="74" spans="1:14" x14ac:dyDescent="0.25">
      <c r="A74" s="1" t="e">
        <f>N2&amp;" "&amp;N3&amp;" "&amp;N4&amp;"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"&amp;N22&amp;" "&amp;N23&amp;" "&amp;N24&amp;" "&amp;N25&amp;" "&amp;N26&amp;" "&amp;N27&amp;" "&amp;N28&amp;" "&amp;N29&amp;" "&amp;N30&amp;" "&amp;N31</f>
        <v>#REF!</v>
      </c>
    </row>
    <row r="76" spans="1:14" x14ac:dyDescent="0.25">
      <c r="A76" s="1" t="e">
        <f>N4&amp;" "&amp;N5&amp;" "&amp;N6&amp;" "&amp;N7&amp;" "&amp;N8&amp;" "&amp;N9&amp;" "&amp;N10&amp;" "&amp;N11&amp;" "&amp;N12&amp;" "&amp;N13&amp;" "&amp;N14&amp;" "&amp;N15&amp;" "&amp;N16&amp;" "&amp;N17&amp;" "&amp;N18&amp;" "&amp;N19</f>
        <v>#REF!</v>
      </c>
    </row>
    <row r="78" spans="1:14" x14ac:dyDescent="0.25">
      <c r="A78" s="1" t="s">
        <v>128</v>
      </c>
    </row>
    <row r="81" spans="1:1" x14ac:dyDescent="0.25">
      <c r="A81" s="1" t="s">
        <v>141</v>
      </c>
    </row>
  </sheetData>
  <dataValidations count="1">
    <dataValidation type="list" allowBlank="1" showInputMessage="1" showErrorMessage="1" sqref="D2:D65" xr:uid="{76E24328-F237-744C-B496-070722849646}">
      <formula1>Values_list_ISA_8_R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76369-A798-0140-BAA1-19FE3104F46F}">
  <sheetPr>
    <tabColor rgb="FFFF0000"/>
  </sheetPr>
  <dimension ref="A1:P47"/>
  <sheetViews>
    <sheetView zoomScale="80" zoomScaleNormal="80" workbookViewId="0">
      <selection activeCell="A43" sqref="A43"/>
    </sheetView>
  </sheetViews>
  <sheetFormatPr baseColWidth="10" defaultRowHeight="17" x14ac:dyDescent="0.25"/>
  <cols>
    <col min="1" max="1" width="26.83203125" style="1" customWidth="1"/>
    <col min="2" max="2" width="6.83203125" style="1" customWidth="1"/>
    <col min="3" max="4" width="13.6640625" style="1" customWidth="1"/>
    <col min="5" max="12" width="5.83203125" style="1" customWidth="1"/>
    <col min="13" max="20" width="13.83203125" style="1" customWidth="1"/>
    <col min="21" max="21" width="10.83203125" style="1"/>
    <col min="22" max="22" width="10.83203125" style="1" customWidth="1"/>
    <col min="23" max="16384" width="10.83203125" style="1"/>
  </cols>
  <sheetData>
    <row r="1" spans="1:16" x14ac:dyDescent="0.25">
      <c r="A1" s="13" t="s">
        <v>96</v>
      </c>
      <c r="B1" s="13" t="s">
        <v>97</v>
      </c>
      <c r="C1" s="13" t="s">
        <v>2</v>
      </c>
      <c r="D1" s="13" t="s">
        <v>4</v>
      </c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x14ac:dyDescent="0.25">
      <c r="A2" s="13" t="e">
        <f t="shared" ref="A2:A16" si="0">IF(M2="","",""""&amp;M2&amp;"""")&amp;IF(A3="","",",")</f>
        <v>#REF!</v>
      </c>
      <c r="B2" s="13">
        <v>0</v>
      </c>
      <c r="C2" s="14" t="s">
        <v>123</v>
      </c>
      <c r="D2" s="15">
        <v>0</v>
      </c>
      <c r="E2" s="13" t="e">
        <f>IF($C2="","",VLOOKUP($C2,[0]!ISA_8_R_table,COLUMN(E$1),FALSE))</f>
        <v>#REF!</v>
      </c>
      <c r="F2" s="13" t="e">
        <f>IF($C2="","",VLOOKUP($C2,[0]!ISA_8_R_table,COLUMN(F$1),FALSE))</f>
        <v>#REF!</v>
      </c>
      <c r="G2" s="13" t="e">
        <f>IF($C2="","",VLOOKUP($C2,[0]!ISA_8_R_table,COLUMN(G$1),FALSE))</f>
        <v>#REF!</v>
      </c>
      <c r="H2" s="13" t="e">
        <f>IF($C2="","",VLOOKUP($C2,[0]!ISA_8_R_table,COLUMN(H$1),FALSE))</f>
        <v>#REF!</v>
      </c>
      <c r="I2" s="13">
        <f t="shared" ref="I2:I33" si="1">IF($D2="","",MOD(MROUND(($D2-J2*4-K2*2-L2)/8,1),2))</f>
        <v>0</v>
      </c>
      <c r="J2" s="13">
        <f t="shared" ref="J2:J33" si="2">IF($D2="","",MOD(MROUND(($D2-K2*2-L2)/4,1),2))</f>
        <v>0</v>
      </c>
      <c r="K2" s="13">
        <f>IF($D2="","",MOD(MROUND(($D2-L2)/2,1),2))</f>
        <v>0</v>
      </c>
      <c r="L2" s="13">
        <f t="shared" ref="L2:L33" si="3">IF($D2="","",MOD($D2,2))</f>
        <v>0</v>
      </c>
      <c r="M2" s="13" t="e">
        <f>""&amp;E2&amp;F2&amp;G2&amp;H2&amp;I2&amp;J2&amp;K2&amp;L2&amp;""</f>
        <v>#REF!</v>
      </c>
      <c r="N2" s="13" t="e">
        <f>IF(LEN(BIN2HEX(M2))=1,"0"&amp;BIN2HEX(M2),BIN2HEX(M2))</f>
        <v>#REF!</v>
      </c>
    </row>
    <row r="3" spans="1:16" x14ac:dyDescent="0.25">
      <c r="A3" s="13" t="e">
        <f t="shared" si="0"/>
        <v>#REF!</v>
      </c>
      <c r="B3" s="13">
        <v>1</v>
      </c>
      <c r="C3" s="14" t="s">
        <v>131</v>
      </c>
      <c r="D3" s="15">
        <v>0</v>
      </c>
      <c r="E3" s="13" t="e">
        <f>IF($C3="","",VLOOKUP($C3,[0]!ISA_8_R_table,COLUMN(E$1),FALSE))</f>
        <v>#REF!</v>
      </c>
      <c r="F3" s="13" t="e">
        <f>IF($C3="","",VLOOKUP($C3,[0]!ISA_8_R_table,COLUMN(F$1),FALSE))</f>
        <v>#REF!</v>
      </c>
      <c r="G3" s="13" t="e">
        <f>IF($C3="","",VLOOKUP($C3,[0]!ISA_8_R_table,COLUMN(G$1),FALSE))</f>
        <v>#REF!</v>
      </c>
      <c r="H3" s="13" t="e">
        <f>IF($C3="","",VLOOKUP($C3,[0]!ISA_8_R_table,COLUMN(H$1),FALSE))</f>
        <v>#REF!</v>
      </c>
      <c r="I3" s="13">
        <f t="shared" si="1"/>
        <v>0</v>
      </c>
      <c r="J3" s="13">
        <f t="shared" si="2"/>
        <v>0</v>
      </c>
      <c r="K3" s="13">
        <f t="shared" ref="K3:K33" si="4">IF($D3="","",MOD(MROUND(($D3-L3)/2,1),2))</f>
        <v>0</v>
      </c>
      <c r="L3" s="13">
        <f t="shared" si="3"/>
        <v>0</v>
      </c>
      <c r="M3" s="13" t="e">
        <f t="shared" ref="M3:M33" si="5">""&amp;E3&amp;F3&amp;G3&amp;H3&amp;I3&amp;J3&amp;K3&amp;L3&amp;""</f>
        <v>#REF!</v>
      </c>
      <c r="N3" s="13" t="e">
        <f t="shared" ref="N3:N33" si="6">IF(LEN(BIN2HEX(M3))=1,"0"&amp;BIN2HEX(M3),BIN2HEX(M3))</f>
        <v>#REF!</v>
      </c>
    </row>
    <row r="4" spans="1:16" x14ac:dyDescent="0.25">
      <c r="A4" s="13" t="e">
        <f t="shared" si="0"/>
        <v>#REF!</v>
      </c>
      <c r="B4" s="13">
        <v>2</v>
      </c>
      <c r="C4" s="14" t="s">
        <v>123</v>
      </c>
      <c r="D4" s="15">
        <v>1</v>
      </c>
      <c r="E4" s="13" t="e">
        <f>IF($C4="","",VLOOKUP($C4,[0]!ISA_8_R_table,COLUMN(E$1),FALSE))</f>
        <v>#REF!</v>
      </c>
      <c r="F4" s="13" t="e">
        <f>IF($C4="","",VLOOKUP($C4,[0]!ISA_8_R_table,COLUMN(F$1),FALSE))</f>
        <v>#REF!</v>
      </c>
      <c r="G4" s="13" t="e">
        <f>IF($C4="","",VLOOKUP($C4,[0]!ISA_8_R_table,COLUMN(G$1),FALSE))</f>
        <v>#REF!</v>
      </c>
      <c r="H4" s="13" t="e">
        <f>IF($C4="","",VLOOKUP($C4,[0]!ISA_8_R_table,COLUMN(H$1),FALSE))</f>
        <v>#REF!</v>
      </c>
      <c r="I4" s="13">
        <f t="shared" si="1"/>
        <v>0</v>
      </c>
      <c r="J4" s="13">
        <f t="shared" si="2"/>
        <v>0</v>
      </c>
      <c r="K4" s="13">
        <f t="shared" si="4"/>
        <v>0</v>
      </c>
      <c r="L4" s="13">
        <f t="shared" si="3"/>
        <v>1</v>
      </c>
      <c r="M4" s="13" t="e">
        <f t="shared" si="5"/>
        <v>#REF!</v>
      </c>
      <c r="N4" s="13" t="e">
        <f t="shared" si="6"/>
        <v>#REF!</v>
      </c>
    </row>
    <row r="5" spans="1:16" x14ac:dyDescent="0.25">
      <c r="A5" s="13" t="e">
        <f t="shared" si="0"/>
        <v>#REF!</v>
      </c>
      <c r="B5" s="13">
        <v>3</v>
      </c>
      <c r="C5" s="14" t="s">
        <v>131</v>
      </c>
      <c r="D5" s="15">
        <v>1</v>
      </c>
      <c r="E5" s="13" t="e">
        <f>IF($C5="","",VLOOKUP($C5,[0]!ISA_8_R_table,COLUMN(E$1),FALSE))</f>
        <v>#REF!</v>
      </c>
      <c r="F5" s="13" t="e">
        <f>IF($C5="","",VLOOKUP($C5,[0]!ISA_8_R_table,COLUMN(F$1),FALSE))</f>
        <v>#REF!</v>
      </c>
      <c r="G5" s="13" t="e">
        <f>IF($C5="","",VLOOKUP($C5,[0]!ISA_8_R_table,COLUMN(G$1),FALSE))</f>
        <v>#REF!</v>
      </c>
      <c r="H5" s="13" t="e">
        <f>IF($C5="","",VLOOKUP($C5,[0]!ISA_8_R_table,COLUMN(H$1),FALSE))</f>
        <v>#REF!</v>
      </c>
      <c r="I5" s="13">
        <f t="shared" si="1"/>
        <v>0</v>
      </c>
      <c r="J5" s="13">
        <f t="shared" si="2"/>
        <v>0</v>
      </c>
      <c r="K5" s="13">
        <f t="shared" si="4"/>
        <v>0</v>
      </c>
      <c r="L5" s="13">
        <f t="shared" si="3"/>
        <v>1</v>
      </c>
      <c r="M5" s="13" t="e">
        <f t="shared" si="5"/>
        <v>#REF!</v>
      </c>
      <c r="N5" s="13" t="e">
        <f t="shared" si="6"/>
        <v>#REF!</v>
      </c>
    </row>
    <row r="6" spans="1:16" x14ac:dyDescent="0.25">
      <c r="A6" s="13" t="e">
        <f t="shared" si="0"/>
        <v>#REF!</v>
      </c>
      <c r="B6" s="13">
        <v>4</v>
      </c>
      <c r="C6" s="14" t="s">
        <v>105</v>
      </c>
      <c r="D6" s="15">
        <v>4</v>
      </c>
      <c r="E6" s="13" t="e">
        <f>IF($C6="","",VLOOKUP($C6,[0]!ISA_8_R_table,COLUMN(E$1),FALSE))</f>
        <v>#REF!</v>
      </c>
      <c r="F6" s="13" t="e">
        <f>IF($C6="","",VLOOKUP($C6,[0]!ISA_8_R_table,COLUMN(F$1),FALSE))</f>
        <v>#REF!</v>
      </c>
      <c r="G6" s="13" t="e">
        <f>IF($C6="","",VLOOKUP($C6,[0]!ISA_8_R_table,COLUMN(G$1),FALSE))</f>
        <v>#REF!</v>
      </c>
      <c r="H6" s="13" t="e">
        <f>IF($C6="","",VLOOKUP($C6,[0]!ISA_8_R_table,COLUMN(H$1),FALSE))</f>
        <v>#REF!</v>
      </c>
      <c r="I6" s="13">
        <f t="shared" si="1"/>
        <v>0</v>
      </c>
      <c r="J6" s="13">
        <f t="shared" si="2"/>
        <v>1</v>
      </c>
      <c r="K6" s="13">
        <f t="shared" si="4"/>
        <v>0</v>
      </c>
      <c r="L6" s="13">
        <f t="shared" si="3"/>
        <v>0</v>
      </c>
      <c r="M6" s="13" t="e">
        <f t="shared" si="5"/>
        <v>#REF!</v>
      </c>
      <c r="N6" s="13" t="e">
        <f t="shared" si="6"/>
        <v>#REF!</v>
      </c>
    </row>
    <row r="7" spans="1:16" x14ac:dyDescent="0.25">
      <c r="A7" s="13" t="e">
        <f t="shared" si="0"/>
        <v>#REF!</v>
      </c>
      <c r="B7" s="13">
        <v>5</v>
      </c>
      <c r="C7" s="14" t="s">
        <v>18</v>
      </c>
      <c r="D7" s="15">
        <v>0</v>
      </c>
      <c r="E7" s="13" t="e">
        <f>IF($C7="","",VLOOKUP($C7,[0]!ISA_8_R_table,COLUMN(E$1),FALSE))</f>
        <v>#REF!</v>
      </c>
      <c r="F7" s="13" t="e">
        <f>IF($C7="","",VLOOKUP($C7,[0]!ISA_8_R_table,COLUMN(F$1),FALSE))</f>
        <v>#REF!</v>
      </c>
      <c r="G7" s="13" t="e">
        <f>IF($C7="","",VLOOKUP($C7,[0]!ISA_8_R_table,COLUMN(G$1),FALSE))</f>
        <v>#REF!</v>
      </c>
      <c r="H7" s="13" t="e">
        <f>IF($C7="","",VLOOKUP($C7,[0]!ISA_8_R_table,COLUMN(H$1),FALSE))</f>
        <v>#REF!</v>
      </c>
      <c r="I7" s="13">
        <f t="shared" si="1"/>
        <v>0</v>
      </c>
      <c r="J7" s="13">
        <f t="shared" si="2"/>
        <v>0</v>
      </c>
      <c r="K7" s="13">
        <f t="shared" si="4"/>
        <v>0</v>
      </c>
      <c r="L7" s="13">
        <f t="shared" si="3"/>
        <v>0</v>
      </c>
      <c r="M7" s="13" t="e">
        <f t="shared" si="5"/>
        <v>#REF!</v>
      </c>
      <c r="N7" s="13" t="e">
        <f t="shared" si="6"/>
        <v>#REF!</v>
      </c>
    </row>
    <row r="8" spans="1:16" x14ac:dyDescent="0.25">
      <c r="A8" s="13" t="e">
        <f t="shared" si="0"/>
        <v>#REF!</v>
      </c>
      <c r="B8" s="13">
        <v>6</v>
      </c>
      <c r="C8" s="14" t="s">
        <v>115</v>
      </c>
      <c r="D8" s="15">
        <v>0</v>
      </c>
      <c r="E8" s="13" t="e">
        <f>IF($C8="","",VLOOKUP($C8,[0]!ISA_8_R_table,COLUMN(E$1),FALSE))</f>
        <v>#REF!</v>
      </c>
      <c r="F8" s="13" t="e">
        <f>IF($C8="","",VLOOKUP($C8,[0]!ISA_8_R_table,COLUMN(F$1),FALSE))</f>
        <v>#REF!</v>
      </c>
      <c r="G8" s="13" t="e">
        <f>IF($C8="","",VLOOKUP($C8,[0]!ISA_8_R_table,COLUMN(G$1),FALSE))</f>
        <v>#REF!</v>
      </c>
      <c r="H8" s="13" t="e">
        <f>IF($C8="","",VLOOKUP($C8,[0]!ISA_8_R_table,COLUMN(H$1),FALSE))</f>
        <v>#REF!</v>
      </c>
      <c r="I8" s="13">
        <f t="shared" si="1"/>
        <v>0</v>
      </c>
      <c r="J8" s="13">
        <f t="shared" si="2"/>
        <v>0</v>
      </c>
      <c r="K8" s="13">
        <f t="shared" si="4"/>
        <v>0</v>
      </c>
      <c r="L8" s="13">
        <f t="shared" si="3"/>
        <v>0</v>
      </c>
      <c r="M8" s="13" t="e">
        <f t="shared" si="5"/>
        <v>#REF!</v>
      </c>
      <c r="N8" s="13" t="e">
        <f t="shared" si="6"/>
        <v>#REF!</v>
      </c>
    </row>
    <row r="9" spans="1:16" x14ac:dyDescent="0.25">
      <c r="A9" s="13" t="e">
        <f t="shared" si="0"/>
        <v>#REF!</v>
      </c>
      <c r="B9" s="13">
        <v>7</v>
      </c>
      <c r="C9" s="14" t="s">
        <v>18</v>
      </c>
      <c r="D9" s="15">
        <v>0</v>
      </c>
      <c r="E9" s="13" t="e">
        <f>IF($C9="","",VLOOKUP($C9,[0]!ISA_8_R_table,COLUMN(E$1),FALSE))</f>
        <v>#REF!</v>
      </c>
      <c r="F9" s="13" t="e">
        <f>IF($C9="","",VLOOKUP($C9,[0]!ISA_8_R_table,COLUMN(F$1),FALSE))</f>
        <v>#REF!</v>
      </c>
      <c r="G9" s="13" t="e">
        <f>IF($C9="","",VLOOKUP($C9,[0]!ISA_8_R_table,COLUMN(G$1),FALSE))</f>
        <v>#REF!</v>
      </c>
      <c r="H9" s="13" t="e">
        <f>IF($C9="","",VLOOKUP($C9,[0]!ISA_8_R_table,COLUMN(H$1),FALSE))</f>
        <v>#REF!</v>
      </c>
      <c r="I9" s="13">
        <f t="shared" si="1"/>
        <v>0</v>
      </c>
      <c r="J9" s="13">
        <f t="shared" si="2"/>
        <v>0</v>
      </c>
      <c r="K9" s="13">
        <f t="shared" si="4"/>
        <v>0</v>
      </c>
      <c r="L9" s="13">
        <f t="shared" si="3"/>
        <v>0</v>
      </c>
      <c r="M9" s="13" t="e">
        <f t="shared" si="5"/>
        <v>#REF!</v>
      </c>
      <c r="N9" s="13" t="e">
        <f t="shared" si="6"/>
        <v>#REF!</v>
      </c>
    </row>
    <row r="10" spans="1:16" x14ac:dyDescent="0.25">
      <c r="A10" s="13" t="e">
        <f t="shared" si="0"/>
        <v>#REF!</v>
      </c>
      <c r="B10" s="13">
        <v>8</v>
      </c>
      <c r="C10" s="14" t="s">
        <v>105</v>
      </c>
      <c r="D10" s="15">
        <v>4</v>
      </c>
      <c r="E10" s="13" t="e">
        <f>IF($C10="","",VLOOKUP($C10,[0]!ISA_8_R_table,COLUMN(E$1),FALSE))</f>
        <v>#REF!</v>
      </c>
      <c r="F10" s="13" t="e">
        <f>IF($C10="","",VLOOKUP($C10,[0]!ISA_8_R_table,COLUMN(F$1),FALSE))</f>
        <v>#REF!</v>
      </c>
      <c r="G10" s="13" t="e">
        <f>IF($C10="","",VLOOKUP($C10,[0]!ISA_8_R_table,COLUMN(G$1),FALSE))</f>
        <v>#REF!</v>
      </c>
      <c r="H10" s="13" t="e">
        <f>IF($C10="","",VLOOKUP($C10,[0]!ISA_8_R_table,COLUMN(H$1),FALSE))</f>
        <v>#REF!</v>
      </c>
      <c r="I10" s="13">
        <f t="shared" si="1"/>
        <v>0</v>
      </c>
      <c r="J10" s="13">
        <f t="shared" si="2"/>
        <v>1</v>
      </c>
      <c r="K10" s="13">
        <f t="shared" si="4"/>
        <v>0</v>
      </c>
      <c r="L10" s="13">
        <f t="shared" si="3"/>
        <v>0</v>
      </c>
      <c r="M10" s="13" t="e">
        <f t="shared" si="5"/>
        <v>#REF!</v>
      </c>
      <c r="N10" s="13" t="e">
        <f t="shared" si="6"/>
        <v>#REF!</v>
      </c>
    </row>
    <row r="11" spans="1:16" x14ac:dyDescent="0.25">
      <c r="A11" s="13" t="e">
        <f t="shared" si="0"/>
        <v>#REF!</v>
      </c>
      <c r="B11" s="13">
        <v>9</v>
      </c>
      <c r="C11" s="14" t="s">
        <v>18</v>
      </c>
      <c r="D11" s="15">
        <v>0</v>
      </c>
      <c r="E11" s="13" t="e">
        <f>IF($C11="","",VLOOKUP($C11,[0]!ISA_8_R_table,COLUMN(E$1),FALSE))</f>
        <v>#REF!</v>
      </c>
      <c r="F11" s="13" t="e">
        <f>IF($C11="","",VLOOKUP($C11,[0]!ISA_8_R_table,COLUMN(F$1),FALSE))</f>
        <v>#REF!</v>
      </c>
      <c r="G11" s="13" t="e">
        <f>IF($C11="","",VLOOKUP($C11,[0]!ISA_8_R_table,COLUMN(G$1),FALSE))</f>
        <v>#REF!</v>
      </c>
      <c r="H11" s="13" t="e">
        <f>IF($C11="","",VLOOKUP($C11,[0]!ISA_8_R_table,COLUMN(H$1),FALSE))</f>
        <v>#REF!</v>
      </c>
      <c r="I11" s="13">
        <f t="shared" si="1"/>
        <v>0</v>
      </c>
      <c r="J11" s="13">
        <f t="shared" si="2"/>
        <v>0</v>
      </c>
      <c r="K11" s="13">
        <f t="shared" si="4"/>
        <v>0</v>
      </c>
      <c r="L11" s="13">
        <f t="shared" si="3"/>
        <v>0</v>
      </c>
      <c r="M11" s="13" t="e">
        <f t="shared" si="5"/>
        <v>#REF!</v>
      </c>
      <c r="N11" s="13" t="e">
        <f t="shared" si="6"/>
        <v>#REF!</v>
      </c>
    </row>
    <row r="12" spans="1:16" x14ac:dyDescent="0.25">
      <c r="A12" s="13" t="e">
        <f t="shared" si="0"/>
        <v>#REF!</v>
      </c>
      <c r="B12" s="13">
        <v>10</v>
      </c>
      <c r="C12" s="14" t="s">
        <v>106</v>
      </c>
      <c r="D12" s="15">
        <v>0</v>
      </c>
      <c r="E12" s="13" t="e">
        <f>IF($C12="","",VLOOKUP($C12,[0]!ISA_8_R_table,COLUMN(E$1),FALSE))</f>
        <v>#REF!</v>
      </c>
      <c r="F12" s="13" t="e">
        <f>IF($C12="","",VLOOKUP($C12,[0]!ISA_8_R_table,COLUMN(F$1),FALSE))</f>
        <v>#REF!</v>
      </c>
      <c r="G12" s="13" t="e">
        <f>IF($C12="","",VLOOKUP($C12,[0]!ISA_8_R_table,COLUMN(G$1),FALSE))</f>
        <v>#REF!</v>
      </c>
      <c r="H12" s="13" t="e">
        <f>IF($C12="","",VLOOKUP($C12,[0]!ISA_8_R_table,COLUMN(H$1),FALSE))</f>
        <v>#REF!</v>
      </c>
      <c r="I12" s="13">
        <f t="shared" si="1"/>
        <v>0</v>
      </c>
      <c r="J12" s="13">
        <f t="shared" si="2"/>
        <v>0</v>
      </c>
      <c r="K12" s="13">
        <f t="shared" si="4"/>
        <v>0</v>
      </c>
      <c r="L12" s="13">
        <f t="shared" si="3"/>
        <v>0</v>
      </c>
      <c r="M12" s="13" t="e">
        <f t="shared" si="5"/>
        <v>#REF!</v>
      </c>
      <c r="N12" s="13" t="e">
        <f t="shared" si="6"/>
        <v>#REF!</v>
      </c>
    </row>
    <row r="13" spans="1:16" x14ac:dyDescent="0.25">
      <c r="A13" s="13" t="e">
        <f t="shared" si="0"/>
        <v>#REF!</v>
      </c>
      <c r="B13" s="13">
        <v>11</v>
      </c>
      <c r="C13" s="14" t="s">
        <v>18</v>
      </c>
      <c r="D13" s="15">
        <v>0</v>
      </c>
      <c r="E13" s="13" t="e">
        <f>IF($C13="","",VLOOKUP($C13,[0]!ISA_8_R_table,COLUMN(E$1),FALSE))</f>
        <v>#REF!</v>
      </c>
      <c r="F13" s="13" t="e">
        <f>IF($C13="","",VLOOKUP($C13,[0]!ISA_8_R_table,COLUMN(F$1),FALSE))</f>
        <v>#REF!</v>
      </c>
      <c r="G13" s="13" t="e">
        <f>IF($C13="","",VLOOKUP($C13,[0]!ISA_8_R_table,COLUMN(G$1),FALSE))</f>
        <v>#REF!</v>
      </c>
      <c r="H13" s="13" t="e">
        <f>IF($C13="","",VLOOKUP($C13,[0]!ISA_8_R_table,COLUMN(H$1),FALSE))</f>
        <v>#REF!</v>
      </c>
      <c r="I13" s="13">
        <f t="shared" si="1"/>
        <v>0</v>
      </c>
      <c r="J13" s="13">
        <f t="shared" si="2"/>
        <v>0</v>
      </c>
      <c r="K13" s="13">
        <f t="shared" si="4"/>
        <v>0</v>
      </c>
      <c r="L13" s="13">
        <f t="shared" si="3"/>
        <v>0</v>
      </c>
      <c r="M13" s="13" t="e">
        <f t="shared" si="5"/>
        <v>#REF!</v>
      </c>
      <c r="N13" s="13" t="e">
        <f t="shared" si="6"/>
        <v>#REF!</v>
      </c>
    </row>
    <row r="14" spans="1:16" x14ac:dyDescent="0.25">
      <c r="A14" s="13" t="e">
        <f t="shared" si="0"/>
        <v>#REF!</v>
      </c>
      <c r="B14" s="13">
        <v>12</v>
      </c>
      <c r="C14" s="14" t="s">
        <v>105</v>
      </c>
      <c r="D14" s="15">
        <v>4</v>
      </c>
      <c r="E14" s="13" t="e">
        <f>IF($C14="","",VLOOKUP($C14,[0]!ISA_8_R_table,COLUMN(E$1),FALSE))</f>
        <v>#REF!</v>
      </c>
      <c r="F14" s="13" t="e">
        <f>IF($C14="","",VLOOKUP($C14,[0]!ISA_8_R_table,COLUMN(F$1),FALSE))</f>
        <v>#REF!</v>
      </c>
      <c r="G14" s="13" t="e">
        <f>IF($C14="","",VLOOKUP($C14,[0]!ISA_8_R_table,COLUMN(G$1),FALSE))</f>
        <v>#REF!</v>
      </c>
      <c r="H14" s="13" t="e">
        <f>IF($C14="","",VLOOKUP($C14,[0]!ISA_8_R_table,COLUMN(H$1),FALSE))</f>
        <v>#REF!</v>
      </c>
      <c r="I14" s="13">
        <f t="shared" si="1"/>
        <v>0</v>
      </c>
      <c r="J14" s="13">
        <f t="shared" si="2"/>
        <v>1</v>
      </c>
      <c r="K14" s="13">
        <f t="shared" si="4"/>
        <v>0</v>
      </c>
      <c r="L14" s="13">
        <f t="shared" si="3"/>
        <v>0</v>
      </c>
      <c r="M14" s="13" t="e">
        <f t="shared" si="5"/>
        <v>#REF!</v>
      </c>
      <c r="N14" s="13" t="e">
        <f t="shared" si="6"/>
        <v>#REF!</v>
      </c>
    </row>
    <row r="15" spans="1:16" x14ac:dyDescent="0.25">
      <c r="A15" s="13" t="e">
        <f t="shared" si="0"/>
        <v>#REF!</v>
      </c>
      <c r="B15" s="13">
        <v>13</v>
      </c>
      <c r="C15" s="14" t="s">
        <v>18</v>
      </c>
      <c r="D15" s="15">
        <v>0</v>
      </c>
      <c r="E15" s="13" t="e">
        <f>IF($C15="","",VLOOKUP($C15,[0]!ISA_8_R_table,COLUMN(E$1),FALSE))</f>
        <v>#REF!</v>
      </c>
      <c r="F15" s="13" t="e">
        <f>IF($C15="","",VLOOKUP($C15,[0]!ISA_8_R_table,COLUMN(F$1),FALSE))</f>
        <v>#REF!</v>
      </c>
      <c r="G15" s="13" t="e">
        <f>IF($C15="","",VLOOKUP($C15,[0]!ISA_8_R_table,COLUMN(G$1),FALSE))</f>
        <v>#REF!</v>
      </c>
      <c r="H15" s="13" t="e">
        <f>IF($C15="","",VLOOKUP($C15,[0]!ISA_8_R_table,COLUMN(H$1),FALSE))</f>
        <v>#REF!</v>
      </c>
      <c r="I15" s="13">
        <f t="shared" si="1"/>
        <v>0</v>
      </c>
      <c r="J15" s="13">
        <f t="shared" si="2"/>
        <v>0</v>
      </c>
      <c r="K15" s="13">
        <f t="shared" si="4"/>
        <v>0</v>
      </c>
      <c r="L15" s="13">
        <f t="shared" si="3"/>
        <v>0</v>
      </c>
      <c r="M15" s="13" t="e">
        <f t="shared" si="5"/>
        <v>#REF!</v>
      </c>
      <c r="N15" s="13" t="e">
        <f t="shared" si="6"/>
        <v>#REF!</v>
      </c>
    </row>
    <row r="16" spans="1:16" x14ac:dyDescent="0.25">
      <c r="A16" s="13" t="e">
        <f t="shared" si="0"/>
        <v>#REF!</v>
      </c>
      <c r="B16" s="13">
        <v>14</v>
      </c>
      <c r="C16" s="14" t="s">
        <v>106</v>
      </c>
      <c r="D16" s="15">
        <v>0</v>
      </c>
      <c r="E16" s="13" t="e">
        <f>IF($C16="","",VLOOKUP($C16,[0]!ISA_8_R_table,COLUMN(E$1),FALSE))</f>
        <v>#REF!</v>
      </c>
      <c r="F16" s="13" t="e">
        <f>IF($C16="","",VLOOKUP($C16,[0]!ISA_8_R_table,COLUMN(F$1),FALSE))</f>
        <v>#REF!</v>
      </c>
      <c r="G16" s="13" t="e">
        <f>IF($C16="","",VLOOKUP($C16,[0]!ISA_8_R_table,COLUMN(G$1),FALSE))</f>
        <v>#REF!</v>
      </c>
      <c r="H16" s="13" t="e">
        <f>IF($C16="","",VLOOKUP($C16,[0]!ISA_8_R_table,COLUMN(H$1),FALSE))</f>
        <v>#REF!</v>
      </c>
      <c r="I16" s="13">
        <f t="shared" si="1"/>
        <v>0</v>
      </c>
      <c r="J16" s="13">
        <f t="shared" si="2"/>
        <v>0</v>
      </c>
      <c r="K16" s="13">
        <f t="shared" si="4"/>
        <v>0</v>
      </c>
      <c r="L16" s="13">
        <f t="shared" si="3"/>
        <v>0</v>
      </c>
      <c r="M16" s="13" t="e">
        <f t="shared" si="5"/>
        <v>#REF!</v>
      </c>
      <c r="N16" s="13" t="e">
        <f t="shared" si="6"/>
        <v>#REF!</v>
      </c>
      <c r="P16" s="8"/>
    </row>
    <row r="17" spans="1:14" x14ac:dyDescent="0.25">
      <c r="A17" s="13" t="e">
        <f>IF(M17="","",""""&amp;M17&amp;"""")</f>
        <v>#REF!</v>
      </c>
      <c r="B17" s="13">
        <v>15</v>
      </c>
      <c r="C17" s="14" t="s">
        <v>18</v>
      </c>
      <c r="D17" s="15">
        <v>0</v>
      </c>
      <c r="E17" s="13" t="e">
        <f>IF($C17="","",VLOOKUP($C17,[0]!ISA_8_R_table,COLUMN(E$1),FALSE))</f>
        <v>#REF!</v>
      </c>
      <c r="F17" s="13" t="e">
        <f>IF($C17="","",VLOOKUP($C17,[0]!ISA_8_R_table,COLUMN(F$1),FALSE))</f>
        <v>#REF!</v>
      </c>
      <c r="G17" s="13" t="e">
        <f>IF($C17="","",VLOOKUP($C17,[0]!ISA_8_R_table,COLUMN(G$1),FALSE))</f>
        <v>#REF!</v>
      </c>
      <c r="H17" s="13" t="e">
        <f>IF($C17="","",VLOOKUP($C17,[0]!ISA_8_R_table,COLUMN(H$1),FALSE))</f>
        <v>#REF!</v>
      </c>
      <c r="I17" s="13">
        <f t="shared" si="1"/>
        <v>0</v>
      </c>
      <c r="J17" s="13">
        <f t="shared" si="2"/>
        <v>0</v>
      </c>
      <c r="K17" s="13">
        <f t="shared" si="4"/>
        <v>0</v>
      </c>
      <c r="L17" s="13">
        <f t="shared" si="3"/>
        <v>0</v>
      </c>
      <c r="M17" s="13" t="e">
        <f t="shared" si="5"/>
        <v>#REF!</v>
      </c>
      <c r="N17" s="13" t="e">
        <f t="shared" si="6"/>
        <v>#REF!</v>
      </c>
    </row>
    <row r="18" spans="1:14" x14ac:dyDescent="0.25">
      <c r="A18" s="13" t="e">
        <f t="shared" ref="A18:A33" si="7">IF(M18="","",""""&amp;M18&amp;"""")</f>
        <v>#REF!</v>
      </c>
      <c r="B18" s="13">
        <v>16</v>
      </c>
      <c r="C18" s="14" t="s">
        <v>105</v>
      </c>
      <c r="D18" s="15">
        <v>4</v>
      </c>
      <c r="E18" s="13" t="e">
        <f>IF($C18="","",VLOOKUP($C18,[0]!ISA_8_R_table,COLUMN(E$1),FALSE))</f>
        <v>#REF!</v>
      </c>
      <c r="F18" s="13" t="e">
        <f>IF($C18="","",VLOOKUP($C18,[0]!ISA_8_R_table,COLUMN(F$1),FALSE))</f>
        <v>#REF!</v>
      </c>
      <c r="G18" s="13" t="e">
        <f>IF($C18="","",VLOOKUP($C18,[0]!ISA_8_R_table,COLUMN(G$1),FALSE))</f>
        <v>#REF!</v>
      </c>
      <c r="H18" s="13" t="e">
        <f>IF($C18="","",VLOOKUP($C18,[0]!ISA_8_R_table,COLUMN(H$1),FALSE))</f>
        <v>#REF!</v>
      </c>
      <c r="I18" s="13">
        <f t="shared" si="1"/>
        <v>0</v>
      </c>
      <c r="J18" s="13">
        <f t="shared" si="2"/>
        <v>1</v>
      </c>
      <c r="K18" s="13">
        <f t="shared" si="4"/>
        <v>0</v>
      </c>
      <c r="L18" s="13">
        <f t="shared" si="3"/>
        <v>0</v>
      </c>
      <c r="M18" s="13" t="e">
        <f t="shared" si="5"/>
        <v>#REF!</v>
      </c>
      <c r="N18" s="13" t="e">
        <f t="shared" si="6"/>
        <v>#REF!</v>
      </c>
    </row>
    <row r="19" spans="1:14" x14ac:dyDescent="0.25">
      <c r="A19" s="13" t="e">
        <f t="shared" si="7"/>
        <v>#REF!</v>
      </c>
      <c r="B19" s="13">
        <v>17</v>
      </c>
      <c r="C19" s="14" t="s">
        <v>18</v>
      </c>
      <c r="D19" s="15">
        <v>0</v>
      </c>
      <c r="E19" s="13" t="e">
        <f>IF($C19="","",VLOOKUP($C19,[0]!ISA_8_R_table,COLUMN(E$1),FALSE))</f>
        <v>#REF!</v>
      </c>
      <c r="F19" s="13" t="e">
        <f>IF($C19="","",VLOOKUP($C19,[0]!ISA_8_R_table,COLUMN(F$1),FALSE))</f>
        <v>#REF!</v>
      </c>
      <c r="G19" s="13" t="e">
        <f>IF($C19="","",VLOOKUP($C19,[0]!ISA_8_R_table,COLUMN(G$1),FALSE))</f>
        <v>#REF!</v>
      </c>
      <c r="H19" s="13" t="e">
        <f>IF($C19="","",VLOOKUP($C19,[0]!ISA_8_R_table,COLUMN(H$1),FALSE))</f>
        <v>#REF!</v>
      </c>
      <c r="I19" s="13">
        <f t="shared" si="1"/>
        <v>0</v>
      </c>
      <c r="J19" s="13">
        <f t="shared" si="2"/>
        <v>0</v>
      </c>
      <c r="K19" s="13">
        <f t="shared" si="4"/>
        <v>0</v>
      </c>
      <c r="L19" s="13">
        <f t="shared" si="3"/>
        <v>0</v>
      </c>
      <c r="M19" s="13" t="e">
        <f t="shared" si="5"/>
        <v>#REF!</v>
      </c>
      <c r="N19" s="13" t="e">
        <f t="shared" si="6"/>
        <v>#REF!</v>
      </c>
    </row>
    <row r="20" spans="1:14" x14ac:dyDescent="0.25">
      <c r="A20" s="13" t="e">
        <f t="shared" si="7"/>
        <v>#REF!</v>
      </c>
      <c r="B20" s="13">
        <v>18</v>
      </c>
      <c r="C20" s="14" t="s">
        <v>106</v>
      </c>
      <c r="D20" s="15">
        <v>0</v>
      </c>
      <c r="E20" s="13" t="e">
        <f>IF($C20="","",VLOOKUP($C20,[0]!ISA_8_R_table,COLUMN(E$1),FALSE))</f>
        <v>#REF!</v>
      </c>
      <c r="F20" s="13" t="e">
        <f>IF($C20="","",VLOOKUP($C20,[0]!ISA_8_R_table,COLUMN(F$1),FALSE))</f>
        <v>#REF!</v>
      </c>
      <c r="G20" s="13" t="e">
        <f>IF($C20="","",VLOOKUP($C20,[0]!ISA_8_R_table,COLUMN(G$1),FALSE))</f>
        <v>#REF!</v>
      </c>
      <c r="H20" s="13" t="e">
        <f>IF($C20="","",VLOOKUP($C20,[0]!ISA_8_R_table,COLUMN(H$1),FALSE))</f>
        <v>#REF!</v>
      </c>
      <c r="I20" s="13">
        <f t="shared" si="1"/>
        <v>0</v>
      </c>
      <c r="J20" s="13">
        <f t="shared" si="2"/>
        <v>0</v>
      </c>
      <c r="K20" s="13">
        <f t="shared" si="4"/>
        <v>0</v>
      </c>
      <c r="L20" s="13">
        <f t="shared" si="3"/>
        <v>0</v>
      </c>
      <c r="M20" s="13" t="e">
        <f t="shared" si="5"/>
        <v>#REF!</v>
      </c>
      <c r="N20" s="13" t="e">
        <f t="shared" si="6"/>
        <v>#REF!</v>
      </c>
    </row>
    <row r="21" spans="1:14" x14ac:dyDescent="0.25">
      <c r="A21" s="13" t="e">
        <f t="shared" si="7"/>
        <v>#REF!</v>
      </c>
      <c r="B21" s="13">
        <v>19</v>
      </c>
      <c r="C21" s="14" t="s">
        <v>18</v>
      </c>
      <c r="D21" s="15">
        <v>0</v>
      </c>
      <c r="E21" s="13" t="e">
        <f>IF($C21="","",VLOOKUP($C21,[0]!ISA_8_R_table,COLUMN(E$1),FALSE))</f>
        <v>#REF!</v>
      </c>
      <c r="F21" s="13" t="e">
        <f>IF($C21="","",VLOOKUP($C21,[0]!ISA_8_R_table,COLUMN(F$1),FALSE))</f>
        <v>#REF!</v>
      </c>
      <c r="G21" s="13" t="e">
        <f>IF($C21="","",VLOOKUP($C21,[0]!ISA_8_R_table,COLUMN(G$1),FALSE))</f>
        <v>#REF!</v>
      </c>
      <c r="H21" s="13" t="e">
        <f>IF($C21="","",VLOOKUP($C21,[0]!ISA_8_R_table,COLUMN(H$1),FALSE))</f>
        <v>#REF!</v>
      </c>
      <c r="I21" s="13">
        <f t="shared" si="1"/>
        <v>0</v>
      </c>
      <c r="J21" s="13">
        <f t="shared" si="2"/>
        <v>0</v>
      </c>
      <c r="K21" s="13">
        <f t="shared" si="4"/>
        <v>0</v>
      </c>
      <c r="L21" s="13">
        <f t="shared" si="3"/>
        <v>0</v>
      </c>
      <c r="M21" s="13" t="e">
        <f t="shared" si="5"/>
        <v>#REF!</v>
      </c>
      <c r="N21" s="13" t="e">
        <f t="shared" si="6"/>
        <v>#REF!</v>
      </c>
    </row>
    <row r="22" spans="1:14" x14ac:dyDescent="0.25">
      <c r="A22" s="13" t="e">
        <f t="shared" si="7"/>
        <v>#REF!</v>
      </c>
      <c r="B22" s="13">
        <v>20</v>
      </c>
      <c r="C22" s="14" t="s">
        <v>105</v>
      </c>
      <c r="D22" s="15">
        <v>4</v>
      </c>
      <c r="E22" s="13" t="e">
        <f>IF($C22="","",VLOOKUP($C22,[0]!ISA_8_R_table,COLUMN(E$1),FALSE))</f>
        <v>#REF!</v>
      </c>
      <c r="F22" s="13" t="e">
        <f>IF($C22="","",VLOOKUP($C22,[0]!ISA_8_R_table,COLUMN(F$1),FALSE))</f>
        <v>#REF!</v>
      </c>
      <c r="G22" s="13" t="e">
        <f>IF($C22="","",VLOOKUP($C22,[0]!ISA_8_R_table,COLUMN(G$1),FALSE))</f>
        <v>#REF!</v>
      </c>
      <c r="H22" s="13" t="e">
        <f>IF($C22="","",VLOOKUP($C22,[0]!ISA_8_R_table,COLUMN(H$1),FALSE))</f>
        <v>#REF!</v>
      </c>
      <c r="I22" s="13">
        <f t="shared" si="1"/>
        <v>0</v>
      </c>
      <c r="J22" s="13">
        <f t="shared" si="2"/>
        <v>1</v>
      </c>
      <c r="K22" s="13">
        <f t="shared" si="4"/>
        <v>0</v>
      </c>
      <c r="L22" s="13">
        <f t="shared" si="3"/>
        <v>0</v>
      </c>
      <c r="M22" s="13" t="e">
        <f t="shared" si="5"/>
        <v>#REF!</v>
      </c>
      <c r="N22" s="13" t="e">
        <f t="shared" si="6"/>
        <v>#REF!</v>
      </c>
    </row>
    <row r="23" spans="1:14" x14ac:dyDescent="0.25">
      <c r="A23" s="13" t="e">
        <f t="shared" si="7"/>
        <v>#REF!</v>
      </c>
      <c r="B23" s="13">
        <v>21</v>
      </c>
      <c r="C23" s="14" t="s">
        <v>18</v>
      </c>
      <c r="D23" s="15">
        <v>0</v>
      </c>
      <c r="E23" s="13" t="e">
        <f>IF($C23="","",VLOOKUP($C23,[0]!ISA_8_R_table,COLUMN(E$1),FALSE))</f>
        <v>#REF!</v>
      </c>
      <c r="F23" s="13" t="e">
        <f>IF($C23="","",VLOOKUP($C23,[0]!ISA_8_R_table,COLUMN(F$1),FALSE))</f>
        <v>#REF!</v>
      </c>
      <c r="G23" s="13" t="e">
        <f>IF($C23="","",VLOOKUP($C23,[0]!ISA_8_R_table,COLUMN(G$1),FALSE))</f>
        <v>#REF!</v>
      </c>
      <c r="H23" s="13" t="e">
        <f>IF($C23="","",VLOOKUP($C23,[0]!ISA_8_R_table,COLUMN(H$1),FALSE))</f>
        <v>#REF!</v>
      </c>
      <c r="I23" s="13">
        <f t="shared" si="1"/>
        <v>0</v>
      </c>
      <c r="J23" s="13">
        <f t="shared" si="2"/>
        <v>0</v>
      </c>
      <c r="K23" s="13">
        <f t="shared" si="4"/>
        <v>0</v>
      </c>
      <c r="L23" s="13">
        <f t="shared" si="3"/>
        <v>0</v>
      </c>
      <c r="M23" s="13" t="e">
        <f t="shared" si="5"/>
        <v>#REF!</v>
      </c>
      <c r="N23" s="13" t="e">
        <f t="shared" si="6"/>
        <v>#REF!</v>
      </c>
    </row>
    <row r="24" spans="1:14" x14ac:dyDescent="0.25">
      <c r="A24" s="13" t="e">
        <f t="shared" si="7"/>
        <v>#REF!</v>
      </c>
      <c r="B24" s="13">
        <v>22</v>
      </c>
      <c r="C24" s="14" t="s">
        <v>106</v>
      </c>
      <c r="D24" s="15">
        <v>0</v>
      </c>
      <c r="E24" s="13" t="e">
        <f>IF($C24="","",VLOOKUP($C24,[0]!ISA_8_R_table,COLUMN(E$1),FALSE))</f>
        <v>#REF!</v>
      </c>
      <c r="F24" s="13" t="e">
        <f>IF($C24="","",VLOOKUP($C24,[0]!ISA_8_R_table,COLUMN(F$1),FALSE))</f>
        <v>#REF!</v>
      </c>
      <c r="G24" s="13" t="e">
        <f>IF($C24="","",VLOOKUP($C24,[0]!ISA_8_R_table,COLUMN(G$1),FALSE))</f>
        <v>#REF!</v>
      </c>
      <c r="H24" s="13" t="e">
        <f>IF($C24="","",VLOOKUP($C24,[0]!ISA_8_R_table,COLUMN(H$1),FALSE))</f>
        <v>#REF!</v>
      </c>
      <c r="I24" s="13">
        <f t="shared" si="1"/>
        <v>0</v>
      </c>
      <c r="J24" s="13">
        <f t="shared" si="2"/>
        <v>0</v>
      </c>
      <c r="K24" s="13">
        <f t="shared" si="4"/>
        <v>0</v>
      </c>
      <c r="L24" s="13">
        <f t="shared" si="3"/>
        <v>0</v>
      </c>
      <c r="M24" s="13" t="e">
        <f t="shared" si="5"/>
        <v>#REF!</v>
      </c>
      <c r="N24" s="13" t="e">
        <f t="shared" si="6"/>
        <v>#REF!</v>
      </c>
    </row>
    <row r="25" spans="1:14" x14ac:dyDescent="0.25">
      <c r="A25" s="13" t="e">
        <f t="shared" si="7"/>
        <v>#REF!</v>
      </c>
      <c r="B25" s="13">
        <v>23</v>
      </c>
      <c r="C25" s="14" t="s">
        <v>18</v>
      </c>
      <c r="D25" s="15">
        <v>0</v>
      </c>
      <c r="E25" s="13" t="e">
        <f>IF($C25="","",VLOOKUP($C25,[0]!ISA_8_R_table,COLUMN(E$1),FALSE))</f>
        <v>#REF!</v>
      </c>
      <c r="F25" s="13" t="e">
        <f>IF($C25="","",VLOOKUP($C25,[0]!ISA_8_R_table,COLUMN(F$1),FALSE))</f>
        <v>#REF!</v>
      </c>
      <c r="G25" s="13" t="e">
        <f>IF($C25="","",VLOOKUP($C25,[0]!ISA_8_R_table,COLUMN(G$1),FALSE))</f>
        <v>#REF!</v>
      </c>
      <c r="H25" s="13" t="e">
        <f>IF($C25="","",VLOOKUP($C25,[0]!ISA_8_R_table,COLUMN(H$1),FALSE))</f>
        <v>#REF!</v>
      </c>
      <c r="I25" s="13">
        <f t="shared" si="1"/>
        <v>0</v>
      </c>
      <c r="J25" s="13">
        <f t="shared" si="2"/>
        <v>0</v>
      </c>
      <c r="K25" s="13">
        <f t="shared" si="4"/>
        <v>0</v>
      </c>
      <c r="L25" s="13">
        <f t="shared" si="3"/>
        <v>0</v>
      </c>
      <c r="M25" s="13" t="e">
        <f t="shared" si="5"/>
        <v>#REF!</v>
      </c>
      <c r="N25" s="13" t="e">
        <f t="shared" si="6"/>
        <v>#REF!</v>
      </c>
    </row>
    <row r="26" spans="1:14" x14ac:dyDescent="0.25">
      <c r="A26" s="13" t="e">
        <f t="shared" si="7"/>
        <v>#REF!</v>
      </c>
      <c r="B26" s="13">
        <v>24</v>
      </c>
      <c r="C26" s="14" t="s">
        <v>122</v>
      </c>
      <c r="D26" s="15">
        <v>0</v>
      </c>
      <c r="E26" s="13" t="e">
        <f>IF($C26="","",VLOOKUP($C26,[0]!ISA_8_R_table,COLUMN(E$1),FALSE))</f>
        <v>#REF!</v>
      </c>
      <c r="F26" s="13" t="e">
        <f>IF($C26="","",VLOOKUP($C26,[0]!ISA_8_R_table,COLUMN(F$1),FALSE))</f>
        <v>#REF!</v>
      </c>
      <c r="G26" s="13" t="e">
        <f>IF($C26="","",VLOOKUP($C26,[0]!ISA_8_R_table,COLUMN(G$1),FALSE))</f>
        <v>#REF!</v>
      </c>
      <c r="H26" s="13" t="e">
        <f>IF($C26="","",VLOOKUP($C26,[0]!ISA_8_R_table,COLUMN(H$1),FALSE))</f>
        <v>#REF!</v>
      </c>
      <c r="I26" s="13">
        <f t="shared" si="1"/>
        <v>0</v>
      </c>
      <c r="J26" s="13">
        <f t="shared" si="2"/>
        <v>0</v>
      </c>
      <c r="K26" s="13">
        <f t="shared" si="4"/>
        <v>0</v>
      </c>
      <c r="L26" s="13">
        <f t="shared" si="3"/>
        <v>0</v>
      </c>
      <c r="M26" s="13" t="e">
        <f t="shared" si="5"/>
        <v>#REF!</v>
      </c>
      <c r="N26" s="13" t="e">
        <f t="shared" si="6"/>
        <v>#REF!</v>
      </c>
    </row>
    <row r="27" spans="1:14" x14ac:dyDescent="0.25">
      <c r="A27" s="13" t="e">
        <f t="shared" si="7"/>
        <v>#REF!</v>
      </c>
      <c r="B27" s="13">
        <v>25</v>
      </c>
      <c r="C27" s="14" t="s">
        <v>50</v>
      </c>
      <c r="D27" s="15">
        <v>7</v>
      </c>
      <c r="E27" s="13" t="e">
        <f>IF($C27="","",VLOOKUP($C27,[0]!ISA_8_R_table,COLUMN(E$1),FALSE))</f>
        <v>#REF!</v>
      </c>
      <c r="F27" s="13" t="e">
        <f>IF($C27="","",VLOOKUP($C27,[0]!ISA_8_R_table,COLUMN(F$1),FALSE))</f>
        <v>#REF!</v>
      </c>
      <c r="G27" s="13" t="e">
        <f>IF($C27="","",VLOOKUP($C27,[0]!ISA_8_R_table,COLUMN(G$1),FALSE))</f>
        <v>#REF!</v>
      </c>
      <c r="H27" s="13" t="e">
        <f>IF($C27="","",VLOOKUP($C27,[0]!ISA_8_R_table,COLUMN(H$1),FALSE))</f>
        <v>#REF!</v>
      </c>
      <c r="I27" s="13">
        <f t="shared" si="1"/>
        <v>0</v>
      </c>
      <c r="J27" s="13">
        <f t="shared" si="2"/>
        <v>1</v>
      </c>
      <c r="K27" s="13">
        <f t="shared" si="4"/>
        <v>1</v>
      </c>
      <c r="L27" s="13">
        <f t="shared" si="3"/>
        <v>1</v>
      </c>
      <c r="M27" s="13" t="e">
        <f t="shared" si="5"/>
        <v>#REF!</v>
      </c>
      <c r="N27" s="13" t="e">
        <f t="shared" si="6"/>
        <v>#REF!</v>
      </c>
    </row>
    <row r="28" spans="1:14" x14ac:dyDescent="0.25">
      <c r="A28" s="13" t="e">
        <f t="shared" si="7"/>
        <v>#REF!</v>
      </c>
      <c r="B28" s="13">
        <v>26</v>
      </c>
      <c r="C28" s="14" t="s">
        <v>131</v>
      </c>
      <c r="D28" s="15">
        <v>0</v>
      </c>
      <c r="E28" s="13" t="e">
        <f>IF($C28="","",VLOOKUP($C28,[0]!ISA_8_R_table,COLUMN(E$1),FALSE))</f>
        <v>#REF!</v>
      </c>
      <c r="F28" s="13" t="e">
        <f>IF($C28="","",VLOOKUP($C28,[0]!ISA_8_R_table,COLUMN(F$1),FALSE))</f>
        <v>#REF!</v>
      </c>
      <c r="G28" s="13" t="e">
        <f>IF($C28="","",VLOOKUP($C28,[0]!ISA_8_R_table,COLUMN(G$1),FALSE))</f>
        <v>#REF!</v>
      </c>
      <c r="H28" s="13" t="e">
        <f>IF($C28="","",VLOOKUP($C28,[0]!ISA_8_R_table,COLUMN(H$1),FALSE))</f>
        <v>#REF!</v>
      </c>
      <c r="I28" s="13">
        <f t="shared" si="1"/>
        <v>0</v>
      </c>
      <c r="J28" s="13">
        <f t="shared" si="2"/>
        <v>0</v>
      </c>
      <c r="K28" s="13">
        <f t="shared" si="4"/>
        <v>0</v>
      </c>
      <c r="L28" s="13">
        <f t="shared" si="3"/>
        <v>0</v>
      </c>
      <c r="M28" s="13" t="e">
        <f t="shared" si="5"/>
        <v>#REF!</v>
      </c>
      <c r="N28" s="13" t="e">
        <f t="shared" si="6"/>
        <v>#REF!</v>
      </c>
    </row>
    <row r="29" spans="1:14" x14ac:dyDescent="0.25">
      <c r="A29" s="13" t="e">
        <f t="shared" si="7"/>
        <v>#REF!</v>
      </c>
      <c r="B29" s="13">
        <v>27</v>
      </c>
      <c r="C29" s="14" t="s">
        <v>106</v>
      </c>
      <c r="D29" s="15">
        <v>0</v>
      </c>
      <c r="E29" s="13" t="e">
        <f>IF($C29="","",VLOOKUP($C29,[0]!ISA_8_R_table,COLUMN(E$1),FALSE))</f>
        <v>#REF!</v>
      </c>
      <c r="F29" s="13" t="e">
        <f>IF($C29="","",VLOOKUP($C29,[0]!ISA_8_R_table,COLUMN(F$1),FALSE))</f>
        <v>#REF!</v>
      </c>
      <c r="G29" s="13" t="e">
        <f>IF($C29="","",VLOOKUP($C29,[0]!ISA_8_R_table,COLUMN(G$1),FALSE))</f>
        <v>#REF!</v>
      </c>
      <c r="H29" s="13" t="e">
        <f>IF($C29="","",VLOOKUP($C29,[0]!ISA_8_R_table,COLUMN(H$1),FALSE))</f>
        <v>#REF!</v>
      </c>
      <c r="I29" s="13">
        <f t="shared" si="1"/>
        <v>0</v>
      </c>
      <c r="J29" s="13">
        <f t="shared" si="2"/>
        <v>0</v>
      </c>
      <c r="K29" s="13">
        <f t="shared" si="4"/>
        <v>0</v>
      </c>
      <c r="L29" s="13">
        <f t="shared" si="3"/>
        <v>0</v>
      </c>
      <c r="M29" s="13" t="e">
        <f t="shared" si="5"/>
        <v>#REF!</v>
      </c>
      <c r="N29" s="13" t="e">
        <f t="shared" si="6"/>
        <v>#REF!</v>
      </c>
    </row>
    <row r="30" spans="1:14" x14ac:dyDescent="0.25">
      <c r="A30" s="13" t="e">
        <f t="shared" si="7"/>
        <v>#REF!</v>
      </c>
      <c r="B30" s="13">
        <v>28</v>
      </c>
      <c r="C30" s="14" t="s">
        <v>18</v>
      </c>
      <c r="D30" s="15">
        <v>0</v>
      </c>
      <c r="E30" s="13" t="e">
        <f>IF($C30="","",VLOOKUP($C30,[0]!ISA_8_R_table,COLUMN(E$1),FALSE))</f>
        <v>#REF!</v>
      </c>
      <c r="F30" s="13" t="e">
        <f>IF($C30="","",VLOOKUP($C30,[0]!ISA_8_R_table,COLUMN(F$1),FALSE))</f>
        <v>#REF!</v>
      </c>
      <c r="G30" s="13" t="e">
        <f>IF($C30="","",VLOOKUP($C30,[0]!ISA_8_R_table,COLUMN(G$1),FALSE))</f>
        <v>#REF!</v>
      </c>
      <c r="H30" s="13" t="e">
        <f>IF($C30="","",VLOOKUP($C30,[0]!ISA_8_R_table,COLUMN(H$1),FALSE))</f>
        <v>#REF!</v>
      </c>
      <c r="I30" s="13">
        <f t="shared" si="1"/>
        <v>0</v>
      </c>
      <c r="J30" s="13">
        <f t="shared" si="2"/>
        <v>0</v>
      </c>
      <c r="K30" s="13">
        <f t="shared" si="4"/>
        <v>0</v>
      </c>
      <c r="L30" s="13">
        <f t="shared" si="3"/>
        <v>0</v>
      </c>
      <c r="M30" s="13" t="e">
        <f t="shared" si="5"/>
        <v>#REF!</v>
      </c>
      <c r="N30" s="13" t="e">
        <f t="shared" si="6"/>
        <v>#REF!</v>
      </c>
    </row>
    <row r="31" spans="1:14" x14ac:dyDescent="0.25">
      <c r="A31" s="13" t="e">
        <f t="shared" si="7"/>
        <v>#REF!</v>
      </c>
      <c r="B31" s="13">
        <v>29</v>
      </c>
      <c r="C31" s="14" t="s">
        <v>18</v>
      </c>
      <c r="D31" s="15">
        <v>0</v>
      </c>
      <c r="E31" s="13" t="e">
        <f>IF($C31="","",VLOOKUP($C31,[0]!ISA_8_R_table,COLUMN(E$1),FALSE))</f>
        <v>#REF!</v>
      </c>
      <c r="F31" s="13" t="e">
        <f>IF($C31="","",VLOOKUP($C31,[0]!ISA_8_R_table,COLUMN(F$1),FALSE))</f>
        <v>#REF!</v>
      </c>
      <c r="G31" s="13" t="e">
        <f>IF($C31="","",VLOOKUP($C31,[0]!ISA_8_R_table,COLUMN(G$1),FALSE))</f>
        <v>#REF!</v>
      </c>
      <c r="H31" s="13" t="e">
        <f>IF($C31="","",VLOOKUP($C31,[0]!ISA_8_R_table,COLUMN(H$1),FALSE))</f>
        <v>#REF!</v>
      </c>
      <c r="I31" s="13">
        <f t="shared" si="1"/>
        <v>0</v>
      </c>
      <c r="J31" s="13">
        <f t="shared" si="2"/>
        <v>0</v>
      </c>
      <c r="K31" s="13">
        <f t="shared" si="4"/>
        <v>0</v>
      </c>
      <c r="L31" s="13">
        <f t="shared" si="3"/>
        <v>0</v>
      </c>
      <c r="M31" s="13" t="e">
        <f t="shared" si="5"/>
        <v>#REF!</v>
      </c>
      <c r="N31" s="13" t="e">
        <f t="shared" si="6"/>
        <v>#REF!</v>
      </c>
    </row>
    <row r="32" spans="1:14" x14ac:dyDescent="0.25">
      <c r="A32" s="13" t="e">
        <f t="shared" si="7"/>
        <v>#REF!</v>
      </c>
      <c r="B32" s="13">
        <v>30</v>
      </c>
      <c r="C32" s="14" t="s">
        <v>18</v>
      </c>
      <c r="D32" s="15">
        <v>0</v>
      </c>
      <c r="E32" s="13" t="e">
        <f>IF($C32="","",VLOOKUP($C32,[0]!ISA_8_R_table,COLUMN(E$1),FALSE))</f>
        <v>#REF!</v>
      </c>
      <c r="F32" s="13" t="e">
        <f>IF($C32="","",VLOOKUP($C32,[0]!ISA_8_R_table,COLUMN(F$1),FALSE))</f>
        <v>#REF!</v>
      </c>
      <c r="G32" s="13" t="e">
        <f>IF($C32="","",VLOOKUP($C32,[0]!ISA_8_R_table,COLUMN(G$1),FALSE))</f>
        <v>#REF!</v>
      </c>
      <c r="H32" s="13" t="e">
        <f>IF($C32="","",VLOOKUP($C32,[0]!ISA_8_R_table,COLUMN(H$1),FALSE))</f>
        <v>#REF!</v>
      </c>
      <c r="I32" s="13">
        <f t="shared" si="1"/>
        <v>0</v>
      </c>
      <c r="J32" s="13">
        <f t="shared" si="2"/>
        <v>0</v>
      </c>
      <c r="K32" s="13">
        <f t="shared" si="4"/>
        <v>0</v>
      </c>
      <c r="L32" s="13">
        <f t="shared" si="3"/>
        <v>0</v>
      </c>
      <c r="M32" s="13" t="e">
        <f t="shared" si="5"/>
        <v>#REF!</v>
      </c>
      <c r="N32" s="13" t="e">
        <f t="shared" si="6"/>
        <v>#REF!</v>
      </c>
    </row>
    <row r="33" spans="1:14" x14ac:dyDescent="0.25">
      <c r="A33" s="13" t="e">
        <f t="shared" si="7"/>
        <v>#REF!</v>
      </c>
      <c r="B33" s="13">
        <v>31</v>
      </c>
      <c r="C33" s="14" t="s">
        <v>18</v>
      </c>
      <c r="D33" s="15">
        <v>0</v>
      </c>
      <c r="E33" s="13" t="e">
        <f>IF($C33="","",VLOOKUP($C33,[0]!ISA_8_R_table,COLUMN(E$1),FALSE))</f>
        <v>#REF!</v>
      </c>
      <c r="F33" s="13" t="e">
        <f>IF($C33="","",VLOOKUP($C33,[0]!ISA_8_R_table,COLUMN(F$1),FALSE))</f>
        <v>#REF!</v>
      </c>
      <c r="G33" s="13" t="e">
        <f>IF($C33="","",VLOOKUP($C33,[0]!ISA_8_R_table,COLUMN(G$1),FALSE))</f>
        <v>#REF!</v>
      </c>
      <c r="H33" s="13" t="e">
        <f>IF($C33="","",VLOOKUP($C33,[0]!ISA_8_R_table,COLUMN(H$1),FALSE))</f>
        <v>#REF!</v>
      </c>
      <c r="I33" s="13">
        <f t="shared" si="1"/>
        <v>0</v>
      </c>
      <c r="J33" s="13">
        <f t="shared" si="2"/>
        <v>0</v>
      </c>
      <c r="K33" s="13">
        <f t="shared" si="4"/>
        <v>0</v>
      </c>
      <c r="L33" s="13">
        <f t="shared" si="3"/>
        <v>0</v>
      </c>
      <c r="M33" s="13" t="e">
        <f t="shared" si="5"/>
        <v>#REF!</v>
      </c>
      <c r="N33" s="13" t="e">
        <f t="shared" si="6"/>
        <v>#REF!</v>
      </c>
    </row>
    <row r="39" spans="1:14" x14ac:dyDescent="0.25">
      <c r="A39" s="1" t="s">
        <v>98</v>
      </c>
    </row>
    <row r="40" spans="1:14" x14ac:dyDescent="0.25">
      <c r="A40" s="1" t="e">
        <f>""""&amp;"content"&amp;""""&amp;":["&amp;A2&amp;A3&amp;A4&amp;A5&amp;A6&amp;A7&amp;A8&amp;A9&amp;A10&amp;A11&amp;A12&amp;A13&amp;A14&amp;A15&amp;A16&amp;A17&amp;"]"</f>
        <v>#REF!</v>
      </c>
    </row>
    <row r="42" spans="1:14" x14ac:dyDescent="0.25">
      <c r="A42" s="1" t="s">
        <v>99</v>
      </c>
    </row>
    <row r="43" spans="1:14" x14ac:dyDescent="0.25">
      <c r="A43" s="1" t="e">
        <f>N2&amp;" "&amp;N3&amp;" "&amp;N4&amp;" "&amp;N5&amp;" "&amp;N6&amp;" "&amp;N7&amp;" "&amp;N8&amp;" "&amp;N9&amp;" "&amp;N10&amp;" "&amp;N11&amp;" "&amp;N12&amp;" "&amp;N13&amp;" "&amp;N14&amp;" "&amp;N15&amp;" "&amp;N16&amp;" "&amp;N17&amp;" "&amp;N18&amp;" "&amp;N19&amp;" "&amp;N20&amp;" "&amp;N21&amp;" "&amp;N21&amp;" "&amp;N22&amp;" "&amp;N23&amp;" "&amp;N24&amp;" "&amp;N25&amp;" "&amp;N26&amp;" "&amp;N27&amp;" "&amp;N28&amp;" "&amp;N28&amp;" "&amp;N29&amp;" "&amp;N29&amp;" "&amp;N30&amp;" "&amp;N31&amp;" "&amp;N32&amp;" "&amp;N33</f>
        <v>#REF!</v>
      </c>
    </row>
    <row r="45" spans="1:14" x14ac:dyDescent="0.25">
      <c r="A45" s="1" t="e">
        <f>N4&amp;" "&amp;N5&amp;" "&amp;N6&amp;" "&amp;N7&amp;" "&amp;N8&amp;" "&amp;N9&amp;" "&amp;N10&amp;" "&amp;N11&amp;" "&amp;N12&amp;" "&amp;N13&amp;" "&amp;N14&amp;" "&amp;N15&amp;" "&amp;N16&amp;" "&amp;N17&amp;" "&amp;N18&amp;" "&amp;N19</f>
        <v>#REF!</v>
      </c>
    </row>
    <row r="47" spans="1:14" x14ac:dyDescent="0.25">
      <c r="A47" s="1" t="s">
        <v>128</v>
      </c>
    </row>
  </sheetData>
  <dataValidations count="1">
    <dataValidation type="list" allowBlank="1" showInputMessage="1" showErrorMessage="1" sqref="D2:D33" xr:uid="{1AED4785-AEF2-CC49-A797-F28A9B643E6C}">
      <formula1>Values_list_ISA_8_R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12</vt:i4>
      </vt:variant>
    </vt:vector>
  </HeadingPairs>
  <TitlesOfParts>
    <vt:vector size="22" baseType="lpstr">
      <vt:lpstr>ISA_8_PC_relatif</vt:lpstr>
      <vt:lpstr>PRG_ISA_8_test_sub_mul_pipe</vt:lpstr>
      <vt:lpstr>PRG_ISA_8_mul</vt:lpstr>
      <vt:lpstr>PRG_ISA_8_free_PRG</vt:lpstr>
      <vt:lpstr>ISA_8_PC_relatif_table</vt:lpstr>
      <vt:lpstr>PRG_ISA_8_test_subdo</vt:lpstr>
      <vt:lpstr>PRG_ISA_8_test_sub_ret</vt:lpstr>
      <vt:lpstr>PRG_ISA_8_test_sub_ret2</vt:lpstr>
      <vt:lpstr>PRG_ISA_8_test_max</vt:lpstr>
      <vt:lpstr>PRG_ISA_8_direct_mul</vt:lpstr>
      <vt:lpstr>ISA_8_PC_relatif!Instructions_list_ISA_8_R</vt:lpstr>
      <vt:lpstr>ISA_8_PC_relatif_table!Instructions_list_ISA_8_R</vt:lpstr>
      <vt:lpstr>ISA_8_PC_relatif!ISA_8_R_table</vt:lpstr>
      <vt:lpstr>ISA_8_PC_relatif_table!ISA_8_R_table</vt:lpstr>
      <vt:lpstr>PRG_ISA_8_direct_mul!Values_list_ISA_8_R</vt:lpstr>
      <vt:lpstr>PRG_ISA_8_free_PRG!Values_list_ISA_8_R</vt:lpstr>
      <vt:lpstr>PRG_ISA_8_mul!Values_list_ISA_8_R</vt:lpstr>
      <vt:lpstr>PRG_ISA_8_test_max!Values_list_ISA_8_R</vt:lpstr>
      <vt:lpstr>PRG_ISA_8_test_sub_mul_pipe!Values_list_ISA_8_R</vt:lpstr>
      <vt:lpstr>PRG_ISA_8_test_sub_ret!Values_list_ISA_8_R</vt:lpstr>
      <vt:lpstr>PRG_ISA_8_test_sub_ret2!Values_list_ISA_8_R</vt:lpstr>
      <vt:lpstr>PRG_ISA_8_test_subdo!Values_list_ISA_8_R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Cyrille Mathieu</dc:creator>
  <cp:lastModifiedBy>Cyrille Mathieu Ton</cp:lastModifiedBy>
  <dcterms:created xsi:type="dcterms:W3CDTF">2023-07-13T15:04:16Z</dcterms:created>
  <dcterms:modified xsi:type="dcterms:W3CDTF">2024-05-04T09:27:54Z</dcterms:modified>
</cp:coreProperties>
</file>